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6"/>
  </bookViews>
  <sheets>
    <sheet name="要項" sheetId="1" r:id="rId1"/>
    <sheet name="参加チーム" sheetId="2" r:id="rId2"/>
    <sheet name="組合せ" sheetId="3" r:id="rId3"/>
    <sheet name="星取表" sheetId="4" r:id="rId4"/>
    <sheet name="結果2" sheetId="5" r:id="rId5"/>
    <sheet name="JFAU12（案）" sheetId="6" r:id="rId6"/>
    <sheet name="NTT（案）" sheetId="7" r:id="rId7"/>
  </sheets>
  <definedNames>
    <definedName name="_xlnm.Print_Area" localSheetId="6">'NTT（案）'!$A$1:$BM$42</definedName>
  </definedNames>
  <calcPr fullCalcOnLoad="1"/>
</workbook>
</file>

<file path=xl/sharedStrings.xml><?xml version="1.0" encoding="utf-8"?>
<sst xmlns="http://schemas.openxmlformats.org/spreadsheetml/2006/main" count="4336" uniqueCount="597">
  <si>
    <t>庵原SCSSS</t>
  </si>
  <si>
    <t>興津SSS</t>
  </si>
  <si>
    <t>辻SSS</t>
  </si>
  <si>
    <t>清水ヴァーモス</t>
  </si>
  <si>
    <t>岡小SSS</t>
  </si>
  <si>
    <t>浜田SSS</t>
  </si>
  <si>
    <t>RISE SC</t>
  </si>
  <si>
    <t>不二見SSS</t>
  </si>
  <si>
    <t>江尻SSS</t>
  </si>
  <si>
    <t>有度FC</t>
  </si>
  <si>
    <t>清水北SSS</t>
  </si>
  <si>
    <t>VALOR FC</t>
  </si>
  <si>
    <t>入江SSS</t>
  </si>
  <si>
    <t>三保FC</t>
  </si>
  <si>
    <t>由比SSS</t>
  </si>
  <si>
    <t>袖師SSS</t>
  </si>
  <si>
    <t>高部JFC</t>
  </si>
  <si>
    <t>SALFUS oRs</t>
  </si>
  <si>
    <t>RISE SC_B</t>
  </si>
  <si>
    <t>第1試合</t>
  </si>
  <si>
    <t>第2試合</t>
  </si>
  <si>
    <t>駒越小SSS</t>
  </si>
  <si>
    <t>休：有度</t>
  </si>
  <si>
    <t>休：浜田B</t>
  </si>
  <si>
    <t>休：江尻</t>
  </si>
  <si>
    <t>休：清水ク</t>
  </si>
  <si>
    <t>休：不二見</t>
  </si>
  <si>
    <t>休：RISE B</t>
  </si>
  <si>
    <t>休：浜田</t>
  </si>
  <si>
    <t>休：入江</t>
  </si>
  <si>
    <t>休：TOKAI</t>
  </si>
  <si>
    <t>休：岡小</t>
  </si>
  <si>
    <t>休：清水北</t>
  </si>
  <si>
    <t>休：ヴァーモス</t>
  </si>
  <si>
    <t>休：飯田F</t>
  </si>
  <si>
    <t>休：エスパルス</t>
  </si>
  <si>
    <t>休：ヴァロル</t>
  </si>
  <si>
    <t>休：oRs</t>
  </si>
  <si>
    <t>休：辻</t>
  </si>
  <si>
    <t>休：飯田K</t>
  </si>
  <si>
    <t>休：RISE</t>
  </si>
  <si>
    <t>休：プエルト</t>
  </si>
  <si>
    <t>休：駒越小</t>
  </si>
  <si>
    <t>休：庵原</t>
  </si>
  <si>
    <t>休：高部J</t>
  </si>
  <si>
    <t>休み</t>
  </si>
  <si>
    <t>延べ試合数</t>
  </si>
  <si>
    <t>1日の試合数</t>
  </si>
  <si>
    <t>延べ日数</t>
  </si>
  <si>
    <t xml:space="preserve"> 第1節</t>
  </si>
  <si>
    <t xml:space="preserve"> 第2節</t>
  </si>
  <si>
    <t xml:space="preserve"> 第3節</t>
  </si>
  <si>
    <t xml:space="preserve"> 第4節</t>
  </si>
  <si>
    <t xml:space="preserve"> 第5節</t>
  </si>
  <si>
    <t xml:space="preserve"> 第6節</t>
  </si>
  <si>
    <t xml:space="preserve"> 第7節</t>
  </si>
  <si>
    <t xml:space="preserve"> 第8節</t>
  </si>
  <si>
    <t xml:space="preserve"> 第9節</t>
  </si>
  <si>
    <t xml:space="preserve"> 第10節</t>
  </si>
  <si>
    <t xml:space="preserve"> 第11節</t>
  </si>
  <si>
    <t xml:space="preserve"> 第12節</t>
  </si>
  <si>
    <t xml:space="preserve"> 第13節</t>
  </si>
  <si>
    <t xml:space="preserve"> 第14節</t>
  </si>
  <si>
    <t xml:space="preserve"> 第15節</t>
  </si>
  <si>
    <t xml:space="preserve"> 第16節</t>
  </si>
  <si>
    <t xml:space="preserve"> 第17節</t>
  </si>
  <si>
    <t xml:space="preserve"> 第18節</t>
  </si>
  <si>
    <t xml:space="preserve"> 第19節</t>
  </si>
  <si>
    <t xml:space="preserve"> 第20節</t>
  </si>
  <si>
    <t xml:space="preserve"> 第21節</t>
  </si>
  <si>
    <t xml:space="preserve"> 第22節</t>
  </si>
  <si>
    <t xml:space="preserve"> 第23節</t>
  </si>
  <si>
    <t>～</t>
  </si>
  <si>
    <t>実施期間</t>
  </si>
  <si>
    <t>節</t>
  </si>
  <si>
    <t>前期</t>
  </si>
  <si>
    <t>後期</t>
  </si>
  <si>
    <t>リーグ戦実施方法</t>
  </si>
  <si>
    <t>学校行事やグラウンドの確保等、様々な障害が考えられますが、金曜をベースにし、実施できない試合は土日を使用して実施してください。</t>
  </si>
  <si>
    <t>必ず結果報告をお願いします。</t>
  </si>
  <si>
    <t>第1試合左側のチームが会場、各試合右側のチームが結果担当とします。</t>
  </si>
  <si>
    <t>後期の試合を事前に実施はしないようお願いします。</t>
  </si>
  <si>
    <t>各チーム車両は指導者込みの5台までとします。</t>
  </si>
  <si>
    <t>万一、その節の試合ができない場合はz前期期間中に必ず実施してください（各チーム1日2試合までです）</t>
  </si>
  <si>
    <t>リーグ戦結果の反映</t>
  </si>
  <si>
    <t>ベスト4による全日本出場をかけたトーナメント戦（1位vs4位・2位vs3位）</t>
  </si>
  <si>
    <t>NTT西日本グループカップのトーナメント枠の決定</t>
  </si>
  <si>
    <t>試合球はチーム持ち寄り（公認4号球）</t>
  </si>
  <si>
    <t>審判は2人制（4級保持者）</t>
  </si>
  <si>
    <t>試合数</t>
  </si>
  <si>
    <t>勝</t>
  </si>
  <si>
    <t>負</t>
  </si>
  <si>
    <t>分</t>
  </si>
  <si>
    <t>得点</t>
  </si>
  <si>
    <t>失点</t>
  </si>
  <si>
    <t>得失点</t>
  </si>
  <si>
    <t>順位</t>
  </si>
  <si>
    <t>-</t>
  </si>
  <si>
    <t>23チーム</t>
  </si>
  <si>
    <t>浜田SSS＠</t>
  </si>
  <si>
    <t>飯田ﾌｧｲﾀｰｽﾞ</t>
  </si>
  <si>
    <t>飯田ｷｯｶｰｽﾞ</t>
  </si>
  <si>
    <t>清水ｴｽﾊﾟﾙｽU-12清水</t>
  </si>
  <si>
    <t>TOKAIｽﾎﾟｰﾂｱｶﾃﾞﾐｰ</t>
  </si>
  <si>
    <t>清水プエルトSC</t>
  </si>
  <si>
    <t>勝ち3・分け1・負け0</t>
  </si>
  <si>
    <t>勝点</t>
  </si>
  <si>
    <t>勝点→当該チームの対戦成績→得失点→総得点→抽選（コイントス）</t>
  </si>
  <si>
    <t>順位決定方法は、勝点（勝ち3・分け1・負け0）→当該チームの対戦成績→得失点→総得点→抽選（コイントス）</t>
  </si>
  <si>
    <t>20分-5分-20分</t>
  </si>
  <si>
    <t>主旨</t>
  </si>
  <si>
    <t>主催</t>
  </si>
  <si>
    <t>主管</t>
  </si>
  <si>
    <t>期日</t>
  </si>
  <si>
    <t>会場</t>
  </si>
  <si>
    <t>参加資格</t>
  </si>
  <si>
    <t>①</t>
  </si>
  <si>
    <t>本大会の趣旨に賛同するチームであること。</t>
  </si>
  <si>
    <t>②</t>
  </si>
  <si>
    <t>③</t>
  </si>
  <si>
    <t>選手は個人登録してあり，スポーツ安全保険に加入していること。</t>
  </si>
  <si>
    <t>④</t>
  </si>
  <si>
    <t>参加チーム</t>
  </si>
  <si>
    <t>チーム構成</t>
  </si>
  <si>
    <t>③</t>
  </si>
  <si>
    <t>競技方法</t>
  </si>
  <si>
    <t>競技規則</t>
  </si>
  <si>
    <t>公益財団法人日本サッカー協会8人制競技規則に準ずる。ただし本大会規定を設ける。</t>
  </si>
  <si>
    <t>その他は4種委員会細則による。</t>
  </si>
  <si>
    <t>交代人数・回数とも制限しない。一度退いた選手がその試合中に再び出場することができる。（自由な交代を認める。）</t>
  </si>
  <si>
    <t>退場者があった場合は控え選手を補充できる。</t>
  </si>
  <si>
    <t>⑤</t>
  </si>
  <si>
    <t>一方のチームが6名未満になった場合、試合は成立しない。リーグ戦はそのチームの全試合結果を抹消する。</t>
  </si>
  <si>
    <t>⑥</t>
  </si>
  <si>
    <t>⑦</t>
  </si>
  <si>
    <t>試合球</t>
  </si>
  <si>
    <t>申込方法</t>
  </si>
  <si>
    <t>参加費</t>
  </si>
  <si>
    <t>その他</t>
  </si>
  <si>
    <t>大会要項及び4種委員会細則に規定されていない事項は4種委員会で協議の上決定する。</t>
  </si>
  <si>
    <t>一般財団法人静岡県サッカー協会中東部支部４種委員会</t>
  </si>
  <si>
    <t>NPO法人清水サッカー協会4種委員会</t>
  </si>
  <si>
    <t>清水区内小学校グラウンド</t>
  </si>
  <si>
    <t>23チーム</t>
  </si>
  <si>
    <t>リーグ戦1回戦総当たり</t>
  </si>
  <si>
    <t>ピッチサイズは縦68～60m･横50～45mとする。ゴールは少年用(2.15m×5m)とする。</t>
  </si>
  <si>
    <t>チーム持ち寄り（公認4号球であること）</t>
  </si>
  <si>
    <t>一般財団法人静岡県サッカー協会中東部支部・NPO法人清水サッカー協会</t>
  </si>
  <si>
    <t>2019年4月12日（金）～10月20日（日）</t>
  </si>
  <si>
    <t>NPO法人清水サッカー協会に登録した12歳以下（6年生～4年生）の選手で構成されたチームであること。</t>
  </si>
  <si>
    <r>
      <t>リーグ戦の試合時間は20分5分-20分（</t>
    </r>
    <r>
      <rPr>
        <u val="single"/>
        <sz val="10"/>
        <rFont val="Meiryo UI"/>
        <family val="3"/>
      </rPr>
      <t>ランニングタイム</t>
    </r>
    <r>
      <rPr>
        <sz val="10"/>
        <rFont val="Meiryo UI"/>
        <family val="3"/>
      </rPr>
      <t>）とする。</t>
    </r>
  </si>
  <si>
    <t>各チームは参加料の振込を2019年4月30日（月）までに指定の口座に振り込むこと。振込先は支部長より各チーム代表へ別途連絡する。</t>
  </si>
  <si>
    <t>2チーム出場する場合、選手は2チームにまたがって出場はできない。</t>
  </si>
  <si>
    <t>30,000円（リーグ戦運営費・参加費・NTT西日本グループカップ予選参加費）</t>
  </si>
  <si>
    <t>本リーグ戦の上位4チームにはJFA全日本U-12サッカー選手権大会中東部支部予選決定戦の出場権を与える。（別途参加費有）</t>
  </si>
  <si>
    <t>表彰</t>
  </si>
  <si>
    <t>敢闘賞　トロフィー（又は楯）・賞状</t>
  </si>
  <si>
    <t>第3位　トロフィー（又は楯）・賞状</t>
  </si>
  <si>
    <t>準優勝　トロフィー（又は楯）・賞状</t>
  </si>
  <si>
    <t>優勝　トロフィー（又は楯）・賞状</t>
  </si>
  <si>
    <t>清水区の将来をになう少年たちのサッカーへの興味・関心を深め，さらに技術の向上と健全な心身の育成・発展を目標として本大会を開催する。この大会はジュニア層のサッカー少年が自分自身で判断したり挑戦したりする体験を通して将来，困難な場面でも的確な判断ができ，正確な技術を発揮できる選手へ成長することを目指す。あわせてフェアプレー精神・リスペクト精神を養い，正しく強くそして創造性豊な人間の育成を目的とする。指導者はエントリー選手全員出場に向けて努力する。</t>
  </si>
  <si>
    <t>ベンチ入りする全ての指導者は公認指導者ライセンス証はD級コーチ以上を有する者とする。</t>
  </si>
  <si>
    <t>審判</t>
  </si>
  <si>
    <t>2人制（4級審判以上の有資格者）</t>
  </si>
  <si>
    <t>④</t>
  </si>
  <si>
    <t>oRs</t>
  </si>
  <si>
    <t>第1節</t>
  </si>
  <si>
    <t>5番</t>
  </si>
  <si>
    <t>清水クラブSS</t>
  </si>
  <si>
    <t>最終順位をもとにNTT西日本グループカップU-12サッカー大会トーナメント枠組みを決定する。</t>
  </si>
  <si>
    <t>第1試合左側のチームが会場、各試合右側のチームが結果担当とします。</t>
  </si>
  <si>
    <t>⑧</t>
  </si>
  <si>
    <t>⑨</t>
  </si>
  <si>
    <t>各チーム車両は原則、指導者込みの5台までとします。</t>
  </si>
  <si>
    <t>学校行事やグラウンドの確保等、様々な障害が考えられますが、金曜をベースにし、実施できない試合は土日（昼夜問わず）を使用して実施してください。</t>
  </si>
  <si>
    <t>万一、その節の試合ができない場合は前期期間中に必ず実施してください（20分ハーフのため各チーム1日2試合までとする）</t>
  </si>
  <si>
    <t>退場処分または大会を通じて警告2回を受けた選手は次の1試合の出場は認めないものとし、4種委員会掲示板に結果と共にチーム名、背番号を報告する。</t>
  </si>
  <si>
    <t>ただし、会場毎に異なる場合もあります。</t>
  </si>
  <si>
    <t>②</t>
  </si>
  <si>
    <t>原則、組合せの第一試合の審判を第二試合チームが、第二試合の審判を第一試合チームが行う。また一試合のみの場合は、当該チームにて行う。</t>
  </si>
  <si>
    <t>浜田 0-0 RISE B</t>
  </si>
  <si>
    <t>江尻 0-0 有度</t>
  </si>
  <si>
    <t>不二見 2-0 入江</t>
  </si>
  <si>
    <t>清水ク 5-0 飯田K</t>
  </si>
  <si>
    <t>RISE 7-0 飯田K</t>
  </si>
  <si>
    <t>江尻 1-0 RISE B</t>
  </si>
  <si>
    <t>TOKAI 2-0 入江</t>
  </si>
  <si>
    <t>辻 0-4 oRs</t>
  </si>
  <si>
    <t>高部J 7-0 プエルト</t>
  </si>
  <si>
    <t>辻 5-0 プエルト</t>
  </si>
  <si>
    <t>庵原 0-7 高部J</t>
  </si>
  <si>
    <t>飯田F 0-8 oRs</t>
  </si>
  <si>
    <t>警告・退場</t>
  </si>
  <si>
    <t>警告</t>
  </si>
  <si>
    <t>種類</t>
  </si>
  <si>
    <t>チーム</t>
  </si>
  <si>
    <t>背番号</t>
  </si>
  <si>
    <t>2019年度清水小学生U-12サッカーリーグ戦</t>
  </si>
  <si>
    <r>
      <t>本大会途中に異なるチームへ移籍した場合，</t>
    </r>
    <r>
      <rPr>
        <u val="single"/>
        <sz val="10"/>
        <rFont val="Meiryo UI"/>
        <family val="3"/>
      </rPr>
      <t>原則として</t>
    </r>
    <r>
      <rPr>
        <sz val="10"/>
        <rFont val="Meiryo UI"/>
        <family val="3"/>
      </rPr>
      <t>同一大会に参加することはできない。</t>
    </r>
  </si>
  <si>
    <t>⑩</t>
  </si>
  <si>
    <t>連絡が取れていたにもかかわらず、試合が行われなかった場合は後日試合を行わず、当日来なかったチームを不戦敗とし結果は0-8とします。</t>
  </si>
  <si>
    <r>
      <t>当日、試合毎にベンチに入ることができる選手・指導者は選手16名以下、指導者2名以上5名以下（医療従事者を含む）が</t>
    </r>
    <r>
      <rPr>
        <u val="single"/>
        <sz val="10"/>
        <rFont val="Meiryo UI"/>
        <family val="3"/>
      </rPr>
      <t>望ましい</t>
    </r>
    <r>
      <rPr>
        <sz val="10"/>
        <rFont val="Meiryo UI"/>
        <family val="3"/>
      </rPr>
      <t>。</t>
    </r>
  </si>
  <si>
    <r>
      <t>リーグ戦は同点でも延長を行わず，❶勝点&lt;勝3･分1･負0&gt;❷</t>
    </r>
    <r>
      <rPr>
        <b/>
        <u val="single"/>
        <sz val="10"/>
        <rFont val="Meiryo UI"/>
        <family val="3"/>
      </rPr>
      <t>当該対戦成績</t>
    </r>
    <r>
      <rPr>
        <sz val="10"/>
        <rFont val="Meiryo UI"/>
        <family val="3"/>
      </rPr>
      <t>❸得失点❹総得点❺抽選の順（コイントス）によりリーグ内の順位を決定する。</t>
    </r>
  </si>
  <si>
    <t>下位トーナメント（16位～23位）</t>
  </si>
  <si>
    <t>上位トーナメント（1位～13位＋下位トーナメント上位3チーム）</t>
  </si>
  <si>
    <t>JFA全日本U-12サッカー選手権大会中東部代表</t>
  </si>
  <si>
    <t>※上位5チームがNTT西日本グループカップ出場</t>
  </si>
  <si>
    <t>清水ク 1-3 RISE</t>
  </si>
  <si>
    <t>有度 1-4 清水ク</t>
  </si>
  <si>
    <t>清水北 2-0 飯田K</t>
  </si>
  <si>
    <t>辻 0-1 高部J</t>
  </si>
  <si>
    <t>不二見 0-1 ヴァーモス</t>
  </si>
  <si>
    <t>TOKAI 0-5 oRs</t>
  </si>
  <si>
    <t>庵原 0-3 RISE</t>
  </si>
  <si>
    <t>浜田B 0-7 清水ク</t>
  </si>
  <si>
    <t>清水ク 9-0 浜田</t>
  </si>
  <si>
    <t>庵原 0-5 辻</t>
  </si>
  <si>
    <t>江尻 0-10 エスパルス</t>
  </si>
  <si>
    <t>TOKAI 7-1 プエルト</t>
  </si>
  <si>
    <t>エスパルス 17-0 プエルト</t>
  </si>
  <si>
    <t>ヴァーモス 0-7 エスパルス</t>
  </si>
  <si>
    <t>浜田 0-2 岡小</t>
  </si>
  <si>
    <t>浜田B 0-10 飯田F</t>
  </si>
  <si>
    <t>浜田 0-7 飯田K</t>
  </si>
  <si>
    <t>江尻 2-0 RISE</t>
  </si>
  <si>
    <t>江尻 9-0 ヴァロル</t>
  </si>
  <si>
    <t>RISE B 0-5 oRs</t>
  </si>
  <si>
    <t>有度 0-2 入江</t>
  </si>
  <si>
    <t>飯田F 1-0 高部J</t>
  </si>
  <si>
    <t>RISE B 0-5 辻</t>
  </si>
  <si>
    <t>清水ク 4-0 RISE B</t>
  </si>
  <si>
    <t>ヴァロル 0-13 駒越小</t>
  </si>
  <si>
    <t>飯田F 2-0 プエルト</t>
  </si>
  <si>
    <t>ヴァーモス 5-0 ヴァロル</t>
  </si>
  <si>
    <t>駒越小 2-1 飯田K</t>
  </si>
  <si>
    <t>飯田F 1-0 ヴァーモス</t>
  </si>
  <si>
    <t>ヴァーモス 2-1 駒越小</t>
  </si>
  <si>
    <t>プエルト 1-0 駒越小</t>
  </si>
  <si>
    <t>TOKAI 3-5 高部J</t>
  </si>
  <si>
    <t>不二見 3-1 プエルト</t>
  </si>
  <si>
    <t>飯田F 1-0 辻</t>
  </si>
  <si>
    <t>庵原 9-0 ヴァロル</t>
  </si>
  <si>
    <t>清水ク 1-0 岡小</t>
  </si>
  <si>
    <t>有度 1-0 ヴァーモス</t>
  </si>
  <si>
    <t>清水ク 0-4 エスパルス</t>
  </si>
  <si>
    <t>浜田B 2-0 ヴァーモス</t>
  </si>
  <si>
    <t>不二見 0-6 oRs</t>
  </si>
  <si>
    <t>清水北 0-7 RISE</t>
  </si>
  <si>
    <t>RISE B 0-5 飯田F</t>
  </si>
  <si>
    <t>清水ク 8-2 清水北</t>
  </si>
  <si>
    <t>入江 0-6 エスパルス</t>
  </si>
  <si>
    <t>浜田 0-14 エスパルス</t>
  </si>
  <si>
    <t>月</t>
  </si>
  <si>
    <t>日</t>
  </si>
  <si>
    <t>（</t>
  </si>
  <si>
    <t>）</t>
  </si>
  <si>
    <t>会場：</t>
  </si>
  <si>
    <t>会場担当：</t>
  </si>
  <si>
    <t>№</t>
  </si>
  <si>
    <t>開始時間</t>
  </si>
  <si>
    <t>対戦カード</t>
  </si>
  <si>
    <t>審判割当</t>
  </si>
  <si>
    <t>主審</t>
  </si>
  <si>
    <t>線審</t>
  </si>
  <si>
    <t>vs</t>
  </si>
  <si>
    <t>vs</t>
  </si>
  <si>
    <t>金</t>
  </si>
  <si>
    <t>清水小</t>
  </si>
  <si>
    <t>清水プエルトSC</t>
  </si>
  <si>
    <t>高部JFC</t>
  </si>
  <si>
    <t>ブルーオーシャンフィールド</t>
  </si>
  <si>
    <t>TOKAIスポーツアカデミー</t>
  </si>
  <si>
    <t>入江SSS</t>
  </si>
  <si>
    <t>SALFUS oRs</t>
  </si>
  <si>
    <t>辻SSS</t>
  </si>
  <si>
    <t>RISE SC</t>
  </si>
  <si>
    <t>RISE SC A</t>
  </si>
  <si>
    <t>飯田KSSS</t>
  </si>
  <si>
    <t>清水クラブSS</t>
  </si>
  <si>
    <t>日</t>
  </si>
  <si>
    <t>富士川河川敷</t>
  </si>
  <si>
    <t>有度一小</t>
  </si>
  <si>
    <t>有度FC</t>
  </si>
  <si>
    <t>浜田SSS＠</t>
  </si>
  <si>
    <t>RISE SC B</t>
  </si>
  <si>
    <t>江尻SSS</t>
  </si>
  <si>
    <t>不二見小</t>
  </si>
  <si>
    <t>不二見SSS</t>
  </si>
  <si>
    <t>飯田FSSS</t>
  </si>
  <si>
    <t>辻小</t>
  </si>
  <si>
    <t>庵原小</t>
  </si>
  <si>
    <t>庵原SCSSS</t>
  </si>
  <si>
    <t>清水ヴァーモス</t>
  </si>
  <si>
    <t>清水北SSS</t>
  </si>
  <si>
    <t>月</t>
  </si>
  <si>
    <t>土</t>
  </si>
  <si>
    <t>浜田小</t>
  </si>
  <si>
    <t>浜田SSS</t>
  </si>
  <si>
    <t>清水エスパルス</t>
  </si>
  <si>
    <t>鈴与三保G</t>
  </si>
  <si>
    <t>駒越小SSS</t>
  </si>
  <si>
    <t>岡小SSS</t>
  </si>
  <si>
    <t>富士川河川敷</t>
  </si>
  <si>
    <t>ヴァロルFC</t>
  </si>
  <si>
    <t>有度一小</t>
  </si>
  <si>
    <t>飯田小</t>
  </si>
  <si>
    <t>駒越小SSS</t>
  </si>
  <si>
    <t>水</t>
  </si>
  <si>
    <t>TOKAI 1-1 辻</t>
  </si>
  <si>
    <t>有度 0-8 oRs</t>
  </si>
  <si>
    <t>木</t>
  </si>
  <si>
    <t>不二見 0-0 高部J</t>
  </si>
  <si>
    <t>長崎新田スポーツ広場</t>
  </si>
  <si>
    <t>入江小</t>
  </si>
  <si>
    <t>入江 1-1 岡小</t>
  </si>
  <si>
    <t>庵原 0-6 飯田F</t>
  </si>
  <si>
    <t>ヴァロル 0-17 エスパルス</t>
  </si>
  <si>
    <t>鈴与三保</t>
  </si>
  <si>
    <t>江尻 0-0 浜田</t>
  </si>
  <si>
    <t>浜田B 0-8 oRs</t>
  </si>
  <si>
    <t>浜田 1-8 駒越小</t>
  </si>
  <si>
    <t>江尻 4-4 駒越小</t>
  </si>
  <si>
    <t>ナイター</t>
  </si>
  <si>
    <t>会場</t>
  </si>
  <si>
    <t>試合</t>
  </si>
  <si>
    <t>庵原 2-1 清水北</t>
  </si>
  <si>
    <t>TOKAI 2-1 飯田F</t>
  </si>
  <si>
    <t>有度 1-2 プエルト</t>
  </si>
  <si>
    <t>不二見 0-1 辻</t>
  </si>
  <si>
    <t>浜田B 0-10 高部J</t>
  </si>
  <si>
    <t>RISE 7-0 駒越小</t>
  </si>
  <si>
    <t>ヴァロル 0-14 RISE</t>
  </si>
  <si>
    <t>RISE B 2-3 ヴァーモス</t>
  </si>
  <si>
    <t>有度 0-1 辻</t>
  </si>
  <si>
    <t>岡小 2-0 ヴァーモス</t>
  </si>
  <si>
    <t>不二見 1-2 清水ク</t>
  </si>
  <si>
    <t>不二見 1-1 TOKAI</t>
  </si>
  <si>
    <t>庵原 3-0 浜田</t>
  </si>
  <si>
    <t>ヴァーモス 2-0 飯田K</t>
  </si>
  <si>
    <t>入江 1-2 駒越小</t>
  </si>
  <si>
    <t>岡小 2-1 プエルト</t>
  </si>
  <si>
    <t>RISE B 0-1 高部J</t>
  </si>
  <si>
    <t>江尻 3-1 清水北</t>
  </si>
  <si>
    <t>浜田B 5-4 プエルト</t>
  </si>
  <si>
    <t>浜田B 1-4 辻</t>
  </si>
  <si>
    <t>入江 1-7 RISE</t>
  </si>
  <si>
    <t>庵原 0-1 不二見</t>
  </si>
  <si>
    <t>RISE B　0-2 入江</t>
  </si>
  <si>
    <t>富士川河川敷</t>
  </si>
  <si>
    <t>会場担当：</t>
  </si>
  <si>
    <t>RISE SC_B</t>
  </si>
  <si>
    <t>浜田B 1-2 入江</t>
  </si>
  <si>
    <t>庵原 1-4 駒越小</t>
  </si>
  <si>
    <t>清水北 3-1 岡小</t>
  </si>
  <si>
    <t>清水北 1-1 駒越小</t>
  </si>
  <si>
    <t>岡小</t>
  </si>
  <si>
    <t>清水ク 11-1 ヴァロル</t>
  </si>
  <si>
    <t>有度 0-6 飯田F</t>
  </si>
  <si>
    <t>飯田K 2-2プエルト</t>
  </si>
  <si>
    <t>有度 0-2 TOKAI</t>
  </si>
  <si>
    <t>入江 8-0 ヴァロル</t>
  </si>
  <si>
    <t>oRs 0-0 駒越小</t>
  </si>
  <si>
    <t>ヴァーモス 0-3 RISE</t>
  </si>
  <si>
    <t>浜田 0-16 RISE</t>
  </si>
  <si>
    <t>宍原</t>
  </si>
  <si>
    <t>oRs 7-0 飯田K</t>
  </si>
  <si>
    <t>庵原 3-5 江尻</t>
  </si>
  <si>
    <t>浜田B 1-2 不二見</t>
  </si>
  <si>
    <t>庵原 3-5 浜田B</t>
  </si>
  <si>
    <t>浜田B 1-8 TOKAI</t>
  </si>
  <si>
    <t>岡小 0-9 oRs</t>
  </si>
  <si>
    <t>有度 0-3高部J</t>
  </si>
  <si>
    <t>岡小 0-9 高部J</t>
  </si>
  <si>
    <t>大内遊水地多目的</t>
  </si>
  <si>
    <t>浜田 2-1 ヴァロル</t>
  </si>
  <si>
    <t>浜田 0-3 清水北</t>
  </si>
  <si>
    <t>清水北 16-0 ヴァロル</t>
  </si>
  <si>
    <t>入江 3-1 清水北</t>
  </si>
  <si>
    <t>入江 2-0 飯田K</t>
  </si>
  <si>
    <t>清水ク 2-0 駒越小</t>
  </si>
  <si>
    <t>ヴァーモス 3-0 浜田</t>
  </si>
  <si>
    <t>駒越小 2-2 RISE B</t>
  </si>
  <si>
    <t>ヴァロル 0-8 RISE B</t>
  </si>
  <si>
    <t>RISE 3-1 辻</t>
  </si>
  <si>
    <t>RISE 5-0 岡小</t>
  </si>
  <si>
    <t>飯田F 2-1 清水ク</t>
  </si>
  <si>
    <t>ヴァーモス 6-0 清水北</t>
  </si>
  <si>
    <t>清水北 2-1 RISE B</t>
  </si>
  <si>
    <t>岡小 2-0 浜田B</t>
  </si>
  <si>
    <t>駒越小 2-1 浜田B</t>
  </si>
  <si>
    <t>岡小 0-0 RISE B</t>
  </si>
  <si>
    <t>入江 2-0 浜田</t>
  </si>
  <si>
    <t>RISE B 1-1 プエルト</t>
  </si>
  <si>
    <t>oRs 5-0 ヴァロル</t>
  </si>
  <si>
    <t>エスパルス 1-1 oRs</t>
  </si>
  <si>
    <t>エスパルス 3-0 飯田F</t>
  </si>
  <si>
    <t>鈴与三保グラウンド</t>
  </si>
  <si>
    <t>エスパルス 8-1 不二見</t>
  </si>
  <si>
    <t>エスパルス 7-1 岡小</t>
  </si>
  <si>
    <t>岡小 2-3 不二見</t>
  </si>
  <si>
    <t>ヴァロル 2-5 飯田K</t>
  </si>
  <si>
    <t>ヴァロル 0-9 飯田F</t>
  </si>
  <si>
    <t>高部J 1-2 RISE</t>
  </si>
  <si>
    <t>プエルト 3-0 ヴァロル</t>
  </si>
  <si>
    <t>長崎新田G</t>
  </si>
  <si>
    <t>有度 0-3 不二見</t>
  </si>
  <si>
    <t>ヴァーモス 0-7 清水ク</t>
  </si>
  <si>
    <t>飯田K 1-2 有度</t>
  </si>
  <si>
    <t>宍原G</t>
  </si>
  <si>
    <t>鈴与人工芝グラウンド</t>
  </si>
  <si>
    <t>エスパルス 6-0 辻</t>
  </si>
  <si>
    <t>エスパルス 9-1 高部J</t>
  </si>
  <si>
    <t>岡小 0-3 辻</t>
  </si>
  <si>
    <t>不二見 1-1 飯田F</t>
  </si>
  <si>
    <t>岡小 0-3 TOKAI</t>
  </si>
  <si>
    <t>旧一高G</t>
  </si>
  <si>
    <t>岡小SSS4</t>
  </si>
  <si>
    <t>駒越小</t>
  </si>
  <si>
    <t>駒越小 2-3 不二見</t>
  </si>
  <si>
    <t>入江 2-0 江尻</t>
  </si>
  <si>
    <t>飯田K 0-5 飯田F</t>
  </si>
  <si>
    <t>庵原 1-1 有度</t>
  </si>
  <si>
    <t>ヴァロル 0-7 有度</t>
  </si>
  <si>
    <t>庵原 0-9 oRs</t>
  </si>
  <si>
    <t>駒越小 1-1 有度</t>
  </si>
  <si>
    <t>vs</t>
  </si>
  <si>
    <t>駒越小 0-1 飯田F</t>
  </si>
  <si>
    <t>プエルト 1-1 清水北</t>
  </si>
  <si>
    <t>飯田K 0-8 TOKAI</t>
  </si>
  <si>
    <t>辻 1-0 江尻</t>
  </si>
  <si>
    <t>庵原 3-0 岡小</t>
  </si>
  <si>
    <t>飯田K 0-2 岡小</t>
  </si>
  <si>
    <t>庵原 2-0 RISE B</t>
  </si>
  <si>
    <t>駒越小 1-7 TOKAI</t>
  </si>
  <si>
    <t>江尻 1-0 飯田K</t>
  </si>
  <si>
    <t>飯田F 8-0 江尻</t>
  </si>
  <si>
    <t>岡小 0-2 飯田F</t>
  </si>
  <si>
    <t>清水北 0-10 エスパルス</t>
  </si>
  <si>
    <t>oRs 3-1 RISE</t>
  </si>
  <si>
    <t>RISE B 1-8 TOKAI</t>
  </si>
  <si>
    <t>SALFUS</t>
  </si>
  <si>
    <t>駒越小 0-0 辻</t>
  </si>
  <si>
    <t>辻 1-0 清水北</t>
  </si>
  <si>
    <t>辻SSSS</t>
  </si>
  <si>
    <t>蒲原東小</t>
  </si>
  <si>
    <t>RISE 1-0 有度</t>
  </si>
  <si>
    <t>江尻 0-6 岡小</t>
  </si>
  <si>
    <t>エスパルス 3-1 TOKAI</t>
  </si>
  <si>
    <t>BOF</t>
  </si>
  <si>
    <t>清水エスパルスU-12清水</t>
  </si>
  <si>
    <t>ヴァーモス 1-1 入江</t>
  </si>
  <si>
    <t>エスパルス 6-0 RISE B</t>
  </si>
  <si>
    <t>駒越小</t>
  </si>
  <si>
    <t>辻 1-1 清水ク</t>
  </si>
  <si>
    <t>辻 3-1浜田</t>
  </si>
  <si>
    <t>蒲原河川敷</t>
  </si>
  <si>
    <t>RISE 4-0 浜田B</t>
  </si>
  <si>
    <t>プエルト 2-1 浜田</t>
  </si>
  <si>
    <t>RISE B 4-2 浜田B</t>
  </si>
  <si>
    <t>プエルト 1-4 RISE</t>
  </si>
  <si>
    <t>岡小 3-1 有度</t>
  </si>
  <si>
    <t>清水北 0-13 TOKAI</t>
  </si>
  <si>
    <t>庵原 1-0 ヴァーモス</t>
  </si>
  <si>
    <t>ヴァロル 0-4 不二見</t>
  </si>
  <si>
    <t>庵原CSS</t>
  </si>
  <si>
    <t>飯田F 11-0 浜田</t>
  </si>
  <si>
    <t>プエルト 0-1 ヴァーモス</t>
  </si>
  <si>
    <t>プエルト 0-5 清水ク</t>
  </si>
  <si>
    <t>船越小</t>
  </si>
  <si>
    <t>鈴与三保人工芝G</t>
  </si>
  <si>
    <t>庵原 0-12 エスパルス</t>
  </si>
  <si>
    <t>oRs 4-0 入江</t>
  </si>
  <si>
    <t>飯田K 1-5 RISE B</t>
  </si>
  <si>
    <t>庵原 1-1 入江</t>
  </si>
  <si>
    <t>飯田K 0-3 浜田B</t>
  </si>
  <si>
    <t>河川敷D</t>
  </si>
  <si>
    <t>庵原 1-6 清水ク</t>
  </si>
  <si>
    <t>ヴァーモス 2-1 江尻</t>
  </si>
  <si>
    <t>庵原 0-4 TOKAI</t>
  </si>
  <si>
    <t>清水ク 4-1 江尻</t>
  </si>
  <si>
    <t>TOKAI 2-1 ヴァーモス</t>
  </si>
  <si>
    <t>旧東海一高</t>
  </si>
  <si>
    <t>辻 4-1 入江</t>
  </si>
  <si>
    <t>清水北 1-4 浜田B</t>
  </si>
  <si>
    <t>oRs 6-0 浜田</t>
  </si>
  <si>
    <t>有度 0-1 浜田B</t>
  </si>
  <si>
    <t>飯田K 0-3 辻</t>
  </si>
  <si>
    <t>oRs 7-0 清水北</t>
  </si>
  <si>
    <t>RISE 3-1 不二見</t>
  </si>
  <si>
    <t>RISE B 0-0 有度</t>
  </si>
  <si>
    <t>RISE 1-0 RISE B</t>
  </si>
  <si>
    <t>飯田K 0-2 不二見</t>
  </si>
  <si>
    <t>河川敷F</t>
  </si>
  <si>
    <t>浜田SSS＠</t>
  </si>
  <si>
    <t>大内遊水地多目的G</t>
  </si>
  <si>
    <t>高部J 12-0 ヴァロル</t>
  </si>
  <si>
    <t>高部J 3-0 江尻</t>
  </si>
  <si>
    <t>高部J 8-0 浜田</t>
  </si>
  <si>
    <t>RISE B 0-1 不二見</t>
  </si>
  <si>
    <t>RISE 3-1 飯田F</t>
  </si>
  <si>
    <t>高部J 1-2 oRs</t>
  </si>
  <si>
    <t>大内遊水地G</t>
  </si>
  <si>
    <t>SALFUS oRS</t>
  </si>
  <si>
    <t>飯田F 5-0 清水北</t>
  </si>
  <si>
    <t>TOKAI 4-1 江尻</t>
  </si>
  <si>
    <t>飯田K 0-9 高部J</t>
  </si>
  <si>
    <t>高部J 0-0 清水ク</t>
  </si>
  <si>
    <t>高部J 0-2 入江</t>
  </si>
  <si>
    <t>入江 2-1 清水ク</t>
  </si>
  <si>
    <t>飯田K 0-7 エスパルス</t>
  </si>
  <si>
    <t>庵原 1-0 飯田K</t>
  </si>
  <si>
    <t>プエルト 0-3 oRs</t>
  </si>
  <si>
    <t>RISE 4-1 TOKAI</t>
  </si>
  <si>
    <t>RISE 1-4 エスパルス</t>
  </si>
  <si>
    <t>岡小SSS</t>
  </si>
  <si>
    <t>駒越小 2-1 岡小</t>
  </si>
  <si>
    <t>浜田 0-4 不二見</t>
  </si>
  <si>
    <t>辻 6-0 ヴァロル</t>
  </si>
  <si>
    <t>清水北 1-1 有度</t>
  </si>
  <si>
    <t>江尻小</t>
  </si>
  <si>
    <t>oRs 8-0 江尻</t>
  </si>
  <si>
    <t>鈴与三保G</t>
  </si>
  <si>
    <t>エスパルス 7-0 浜田B</t>
  </si>
  <si>
    <t>高部J 5-0 清水北</t>
  </si>
  <si>
    <t>不二見 2-0 江尻</t>
  </si>
  <si>
    <t>庵原 0-0 プエルト</t>
  </si>
  <si>
    <t>辻 1-0 ヴァーモス</t>
  </si>
  <si>
    <t>江尻 1-2 浜田B</t>
  </si>
  <si>
    <t>三保一小</t>
  </si>
  <si>
    <t>駒越小 0-4 高部J</t>
  </si>
  <si>
    <t>駒越小 0-8 エスパルス</t>
  </si>
  <si>
    <t>飯田F 3-0 入江</t>
  </si>
  <si>
    <t>TOKAI 2-2 清水ク</t>
  </si>
  <si>
    <t>エスパルス 4-0 有度</t>
  </si>
  <si>
    <t>プエルト3-1 江尻</t>
  </si>
  <si>
    <t>プエルト 0-3 入江</t>
  </si>
  <si>
    <t>ヴァロル 0-6 浜田B</t>
  </si>
  <si>
    <t>浜田 0-3 有度</t>
  </si>
  <si>
    <t>清水エスパルス</t>
  </si>
  <si>
    <t>飯田FSSS</t>
  </si>
  <si>
    <t>①</t>
  </si>
  <si>
    <t>❶</t>
  </si>
  <si>
    <t>②</t>
  </si>
  <si>
    <t>❷</t>
  </si>
  <si>
    <t>③</t>
  </si>
  <si>
    <t>❸</t>
  </si>
  <si>
    <t>④</t>
  </si>
  <si>
    <t>❹</t>
  </si>
  <si>
    <t>⑤</t>
  </si>
  <si>
    <t>⑥</t>
  </si>
  <si>
    <t>❺</t>
  </si>
  <si>
    <t>❻</t>
  </si>
  <si>
    <t>高部J 4-0 ヴァーモス</t>
  </si>
  <si>
    <t>浜田 0-0 浜田B</t>
  </si>
  <si>
    <t>火</t>
  </si>
  <si>
    <t>清水北 1-3 不二見</t>
  </si>
  <si>
    <t>TOKAI 13-0 浜田</t>
  </si>
  <si>
    <t>oRs 1-0 ヴァーモス</t>
  </si>
  <si>
    <t>月</t>
  </si>
  <si>
    <t>日</t>
  </si>
  <si>
    <t>（</t>
  </si>
  <si>
    <t>火祝</t>
  </si>
  <si>
    <t>）</t>
  </si>
  <si>
    <t>ブルーオーシャンフィールド</t>
  </si>
  <si>
    <t>清水エスパルスU-12清水</t>
  </si>
  <si>
    <t>vs</t>
  </si>
  <si>
    <t>SALFUS oRs</t>
  </si>
  <si>
    <t>RISE SC</t>
  </si>
  <si>
    <t>第一主審</t>
  </si>
  <si>
    <t>第二主審</t>
  </si>
  <si>
    <t>SALFUS</t>
  </si>
  <si>
    <t>エスパルス</t>
  </si>
  <si>
    <t>西側ピッチ</t>
  </si>
  <si>
    <t>東側ピッチ（校舎側）</t>
  </si>
  <si>
    <t>①の敗者</t>
  </si>
  <si>
    <t>①の勝者</t>
  </si>
  <si>
    <t>❶の勝者</t>
  </si>
  <si>
    <t>❶の敗者</t>
  </si>
  <si>
    <t>ヴァロル 0-10 TOKAI</t>
  </si>
  <si>
    <t>oRs 6-0 清水ク</t>
  </si>
  <si>
    <t>ヴァロル 1-3 岡小</t>
  </si>
  <si>
    <t>興津多目的グラウンド</t>
  </si>
  <si>
    <t>清水エスパルス</t>
  </si>
  <si>
    <t>敗者3位</t>
  </si>
  <si>
    <t>敗者1位</t>
  </si>
  <si>
    <t>飯田FSSS</t>
  </si>
  <si>
    <t>RISE</t>
  </si>
  <si>
    <t>駒越小SSS</t>
  </si>
  <si>
    <t>TOKAI</t>
  </si>
  <si>
    <t>清水クラブ</t>
  </si>
  <si>
    <t>敗者2位</t>
  </si>
  <si>
    <t>SALFUS</t>
  </si>
  <si>
    <t>飯田KSSS</t>
  </si>
  <si>
    <t>ヴァロルFC</t>
  </si>
  <si>
    <t>庵原SC</t>
  </si>
  <si>
    <t>RISE B</t>
  </si>
  <si>
    <t>清水プエルト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</si>
</sst>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6">
    <font>
      <sz val="11"/>
      <color theme="1"/>
      <name val="Calibri"/>
      <family val="3"/>
    </font>
    <font>
      <sz val="11"/>
      <color indexed="8"/>
      <name val="游ゴシック"/>
      <family val="3"/>
    </font>
    <font>
      <sz val="6"/>
      <name val="游ゴシック"/>
      <family val="3"/>
    </font>
    <font>
      <b/>
      <sz val="12"/>
      <name val="Meiryo UI"/>
      <family val="3"/>
    </font>
    <font>
      <sz val="6"/>
      <name val="ＭＳ Ｐゴシック"/>
      <family val="3"/>
    </font>
    <font>
      <sz val="11"/>
      <name val="ＭＳ Ｐゴシック"/>
      <family val="3"/>
    </font>
    <font>
      <b/>
      <sz val="16"/>
      <name val="Meiryo UI"/>
      <family val="3"/>
    </font>
    <font>
      <b/>
      <sz val="14"/>
      <name val="Meiryo UI"/>
      <family val="3"/>
    </font>
    <font>
      <sz val="10"/>
      <name val="Meiryo UI"/>
      <family val="3"/>
    </font>
    <font>
      <sz val="11"/>
      <name val="Meiryo UI"/>
      <family val="3"/>
    </font>
    <font>
      <u val="single"/>
      <sz val="10"/>
      <name val="Meiryo UI"/>
      <family val="3"/>
    </font>
    <font>
      <b/>
      <u val="single"/>
      <sz val="10"/>
      <name val="Meiryo UI"/>
      <family val="3"/>
    </font>
    <font>
      <sz val="11"/>
      <color indexed="8"/>
      <name val="Meiryo UI"/>
      <family val="3"/>
    </font>
    <font>
      <sz val="10"/>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8"/>
      <name val="Meiryo UI"/>
      <family val="3"/>
    </font>
    <font>
      <b/>
      <sz val="10"/>
      <color indexed="10"/>
      <name val="Meiryo UI"/>
      <family val="3"/>
    </font>
    <font>
      <b/>
      <sz val="10"/>
      <color indexed="8"/>
      <name val="Meiryo UI"/>
      <family val="3"/>
    </font>
    <font>
      <sz val="14"/>
      <color indexed="8"/>
      <name val="Meiryo UI"/>
      <family val="3"/>
    </font>
    <font>
      <sz val="14"/>
      <color indexed="8"/>
      <name val="游ゴシック"/>
      <family val="3"/>
    </font>
    <font>
      <sz val="9"/>
      <color indexed="8"/>
      <name val="Meiryo UI"/>
      <family val="3"/>
    </font>
    <font>
      <b/>
      <sz val="14"/>
      <color indexed="8"/>
      <name val="Meiryo UI"/>
      <family val="3"/>
    </font>
    <font>
      <sz val="10"/>
      <color indexed="10"/>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1"/>
      <color theme="1"/>
      <name val="Meiryo UI"/>
      <family val="3"/>
    </font>
    <font>
      <sz val="10"/>
      <color theme="1"/>
      <name val="Meiryo UI"/>
      <family val="3"/>
    </font>
    <font>
      <b/>
      <sz val="10"/>
      <color rgb="FFFF0000"/>
      <name val="Meiryo UI"/>
      <family val="3"/>
    </font>
    <font>
      <b/>
      <sz val="10"/>
      <color theme="1"/>
      <name val="Meiryo UI"/>
      <family val="3"/>
    </font>
    <font>
      <sz val="14"/>
      <color theme="1"/>
      <name val="Meiryo UI"/>
      <family val="3"/>
    </font>
    <font>
      <sz val="14"/>
      <color theme="1"/>
      <name val="Calibri"/>
      <family val="3"/>
    </font>
    <font>
      <sz val="9"/>
      <color theme="1"/>
      <name val="Meiryo UI"/>
      <family val="3"/>
    </font>
    <font>
      <b/>
      <sz val="14"/>
      <color theme="1"/>
      <name val="Meiryo UI"/>
      <family val="3"/>
    </font>
    <font>
      <sz val="10"/>
      <color rgb="FFFF0000"/>
      <name val="Meiryo U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66FF99"/>
        <bgColor indexed="64"/>
      </patternFill>
    </fill>
    <fill>
      <patternFill patternType="solid">
        <fgColor rgb="FF00FF99"/>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92D050"/>
        <bgColor indexed="64"/>
      </patternFill>
    </fill>
    <fill>
      <patternFill patternType="solid">
        <fgColor rgb="FF99660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style="medium"/>
      <top style="thin"/>
      <bottom style="thin"/>
    </border>
    <border>
      <left>
        <color indexed="63"/>
      </left>
      <right style="medium"/>
      <top style="thin"/>
      <bottom style="medium"/>
    </border>
    <border>
      <left>
        <color indexed="63"/>
      </left>
      <right style="thin"/>
      <top style="medium"/>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medium"/>
    </border>
    <border>
      <left style="medium"/>
      <right style="medium"/>
      <top style="medium"/>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medium"/>
      <right style="thin"/>
      <top>
        <color indexed="63"/>
      </top>
      <bottom style="thin"/>
    </border>
    <border>
      <left style="thin"/>
      <right style="thin"/>
      <top style="thin"/>
      <bottom style="thin"/>
    </border>
    <border>
      <left style="thin"/>
      <right style="thin"/>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color indexed="63"/>
      </left>
      <right style="thin"/>
      <top style="dashed"/>
      <bottom>
        <color indexed="63"/>
      </bottom>
    </border>
    <border>
      <left style="thin"/>
      <right>
        <color indexed="63"/>
      </right>
      <top style="dashed"/>
      <bottom>
        <color indexed="63"/>
      </bottom>
    </border>
    <border>
      <left style="dashed"/>
      <right>
        <color indexed="63"/>
      </right>
      <top>
        <color indexed="63"/>
      </top>
      <bottom style="dashed"/>
    </border>
    <border>
      <left>
        <color indexed="63"/>
      </left>
      <right>
        <color indexed="63"/>
      </right>
      <top>
        <color indexed="63"/>
      </top>
      <bottom style="dashDotDot"/>
    </border>
    <border>
      <left>
        <color indexed="63"/>
      </left>
      <right>
        <color indexed="63"/>
      </right>
      <top>
        <color indexed="63"/>
      </top>
      <bottom style="dashDot"/>
    </border>
    <border>
      <left style="thin"/>
      <right>
        <color indexed="63"/>
      </right>
      <top>
        <color indexed="63"/>
      </top>
      <bottom style="dashDot"/>
    </border>
    <border>
      <left>
        <color indexed="63"/>
      </left>
      <right style="thin"/>
      <top>
        <color indexed="63"/>
      </top>
      <bottom style="dashDot"/>
    </border>
    <border>
      <left style="medium">
        <color indexed="8"/>
      </left>
      <right style="thin">
        <color indexed="8"/>
      </right>
      <top style="double">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thin">
        <color indexed="8"/>
      </top>
      <bottom style="medium"/>
    </border>
    <border>
      <left style="medium">
        <color indexed="8"/>
      </left>
      <right style="thin">
        <color indexed="8"/>
      </right>
      <top>
        <color indexed="63"/>
      </top>
      <bottom>
        <color indexed="63"/>
      </bottom>
    </border>
    <border>
      <left>
        <color indexed="63"/>
      </left>
      <right>
        <color indexed="63"/>
      </right>
      <top style="dashDotDot"/>
      <bottom>
        <color indexed="63"/>
      </bottom>
    </border>
    <border>
      <left style="thin"/>
      <right/>
      <top>
        <color indexed="63"/>
      </top>
      <bottom style="dashDotDot"/>
    </border>
    <border>
      <left/>
      <right style="thin"/>
      <top>
        <color indexed="63"/>
      </top>
      <bottom style="dashDotDot"/>
    </border>
    <border>
      <left style="dotted"/>
      <right>
        <color indexed="63"/>
      </right>
      <top style="dashed"/>
      <bottom>
        <color indexed="63"/>
      </bottom>
    </border>
    <border>
      <left>
        <color indexed="63"/>
      </left>
      <right style="dotted"/>
      <top style="dashed"/>
      <bottom>
        <color indexed="63"/>
      </bottom>
    </border>
    <border>
      <left style="dashed"/>
      <right>
        <color indexed="63"/>
      </right>
      <top>
        <color indexed="63"/>
      </top>
      <bottom style="dashDot"/>
    </border>
    <border>
      <left>
        <color indexed="63"/>
      </left>
      <right style="dashed"/>
      <top>
        <color indexed="63"/>
      </top>
      <bottom style="dashDot"/>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double">
        <color indexed="8"/>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5" fillId="32" borderId="0" applyNumberFormat="0" applyBorder="0" applyAlignment="0" applyProtection="0"/>
  </cellStyleXfs>
  <cellXfs count="284">
    <xf numFmtId="0" fontId="0" fillId="0" borderId="0" xfId="0" applyFont="1" applyAlignment="1">
      <alignment vertical="center"/>
    </xf>
    <xf numFmtId="0" fontId="56" fillId="0" borderId="0" xfId="0" applyFont="1" applyAlignment="1">
      <alignment vertical="center"/>
    </xf>
    <xf numFmtId="0" fontId="56" fillId="0" borderId="10" xfId="63" applyFont="1" applyBorder="1">
      <alignment vertical="center"/>
      <protection/>
    </xf>
    <xf numFmtId="0" fontId="56" fillId="0" borderId="11" xfId="63" applyFont="1" applyBorder="1">
      <alignment vertical="center"/>
      <protection/>
    </xf>
    <xf numFmtId="0" fontId="57" fillId="0" borderId="0" xfId="0" applyFont="1" applyAlignment="1">
      <alignment horizontal="left" vertical="center"/>
    </xf>
    <xf numFmtId="0" fontId="56" fillId="0" borderId="12" xfId="63" applyFont="1" applyBorder="1">
      <alignment vertical="center"/>
      <protection/>
    </xf>
    <xf numFmtId="0" fontId="57" fillId="33" borderId="13" xfId="63" applyFont="1" applyFill="1" applyBorder="1" applyAlignment="1">
      <alignment horizontal="center" vertical="center"/>
      <protection/>
    </xf>
    <xf numFmtId="0" fontId="57" fillId="33" borderId="14" xfId="63" applyFont="1" applyFill="1" applyBorder="1" applyAlignment="1">
      <alignment horizontal="center" vertical="center"/>
      <protection/>
    </xf>
    <xf numFmtId="0" fontId="57" fillId="0" borderId="15" xfId="63" applyFont="1" applyBorder="1" applyAlignment="1">
      <alignment horizontal="center" vertical="center"/>
      <protection/>
    </xf>
    <xf numFmtId="0" fontId="57" fillId="34" borderId="16" xfId="63" applyFont="1" applyFill="1" applyBorder="1" applyAlignment="1">
      <alignment horizontal="center" vertical="center"/>
      <protection/>
    </xf>
    <xf numFmtId="0" fontId="57" fillId="34" borderId="17" xfId="63" applyFont="1" applyFill="1" applyBorder="1" applyAlignment="1">
      <alignment horizontal="center" vertical="center"/>
      <protection/>
    </xf>
    <xf numFmtId="0" fontId="57" fillId="33" borderId="18" xfId="63" applyFont="1" applyFill="1" applyBorder="1" applyAlignment="1">
      <alignment horizontal="center" vertical="center"/>
      <protection/>
    </xf>
    <xf numFmtId="0" fontId="57" fillId="34" borderId="19" xfId="63" applyFont="1" applyFill="1" applyBorder="1" applyAlignment="1">
      <alignment horizontal="center" vertical="center"/>
      <protection/>
    </xf>
    <xf numFmtId="56" fontId="57" fillId="34" borderId="19" xfId="0" applyNumberFormat="1" applyFont="1" applyFill="1" applyBorder="1" applyAlignment="1">
      <alignment vertical="center"/>
    </xf>
    <xf numFmtId="56" fontId="57" fillId="34" borderId="16" xfId="0" applyNumberFormat="1" applyFont="1" applyFill="1" applyBorder="1" applyAlignment="1">
      <alignment vertical="center"/>
    </xf>
    <xf numFmtId="56" fontId="57" fillId="34" borderId="17" xfId="0" applyNumberFormat="1" applyFont="1" applyFill="1" applyBorder="1" applyAlignment="1">
      <alignment vertical="center"/>
    </xf>
    <xf numFmtId="56" fontId="57" fillId="34" borderId="20" xfId="0" applyNumberFormat="1" applyFont="1" applyFill="1" applyBorder="1" applyAlignment="1">
      <alignment vertical="center"/>
    </xf>
    <xf numFmtId="56" fontId="57" fillId="34" borderId="21" xfId="0" applyNumberFormat="1" applyFont="1" applyFill="1" applyBorder="1" applyAlignment="1">
      <alignment vertical="center"/>
    </xf>
    <xf numFmtId="56" fontId="57" fillId="34" borderId="22" xfId="0" applyNumberFormat="1" applyFont="1" applyFill="1" applyBorder="1" applyAlignment="1">
      <alignment vertical="center"/>
    </xf>
    <xf numFmtId="0" fontId="57" fillId="34" borderId="23" xfId="63" applyFont="1" applyFill="1" applyBorder="1" applyAlignment="1">
      <alignment horizontal="center" vertical="center"/>
      <protection/>
    </xf>
    <xf numFmtId="0" fontId="57" fillId="34" borderId="24" xfId="63" applyFont="1" applyFill="1" applyBorder="1" applyAlignment="1">
      <alignment horizontal="center" vertical="center"/>
      <protection/>
    </xf>
    <xf numFmtId="0" fontId="57" fillId="34" borderId="25" xfId="63" applyFont="1" applyFill="1" applyBorder="1" applyAlignment="1">
      <alignment horizontal="center" vertical="center"/>
      <protection/>
    </xf>
    <xf numFmtId="0" fontId="57" fillId="34" borderId="26" xfId="63" applyFont="1" applyFill="1" applyBorder="1" applyAlignment="1">
      <alignment horizontal="center" vertical="center"/>
      <protection/>
    </xf>
    <xf numFmtId="0" fontId="57" fillId="35" borderId="27" xfId="0" applyFont="1" applyFill="1" applyBorder="1" applyAlignment="1">
      <alignment horizontal="center" vertical="center"/>
    </xf>
    <xf numFmtId="0" fontId="57" fillId="35" borderId="28" xfId="63" applyFont="1" applyFill="1" applyBorder="1" applyAlignment="1">
      <alignment horizontal="center" vertical="center"/>
      <protection/>
    </xf>
    <xf numFmtId="0" fontId="58" fillId="0" borderId="0" xfId="0" applyFont="1" applyAlignment="1">
      <alignment vertical="center"/>
    </xf>
    <xf numFmtId="56" fontId="59" fillId="0" borderId="0" xfId="0" applyNumberFormat="1" applyFont="1" applyAlignment="1">
      <alignment vertical="center"/>
    </xf>
    <xf numFmtId="0" fontId="60" fillId="0" borderId="0" xfId="63" applyFont="1" applyAlignment="1">
      <alignment horizontal="center" vertical="center"/>
      <protection/>
    </xf>
    <xf numFmtId="56" fontId="60" fillId="0" borderId="0" xfId="0" applyNumberFormat="1" applyFont="1" applyAlignment="1">
      <alignment vertical="center"/>
    </xf>
    <xf numFmtId="56" fontId="60" fillId="0" borderId="0" xfId="0" applyNumberFormat="1" applyFont="1" applyAlignment="1">
      <alignment horizontal="center" vertical="center"/>
    </xf>
    <xf numFmtId="0" fontId="58" fillId="0" borderId="0" xfId="63" applyFont="1" applyAlignment="1">
      <alignment horizontal="center" vertical="center"/>
      <protection/>
    </xf>
    <xf numFmtId="0" fontId="58" fillId="0" borderId="0" xfId="63" applyFont="1">
      <alignment vertical="center"/>
      <protection/>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pplyProtection="1">
      <alignment vertical="center"/>
      <protection/>
    </xf>
    <xf numFmtId="0" fontId="62" fillId="0" borderId="0" xfId="0" applyFont="1" applyAlignment="1">
      <alignment/>
    </xf>
    <xf numFmtId="0" fontId="61" fillId="36" borderId="29" xfId="0" applyFont="1" applyFill="1" applyBorder="1" applyAlignment="1" applyProtection="1">
      <alignment vertical="center" shrinkToFit="1"/>
      <protection/>
    </xf>
    <xf numFmtId="0" fontId="61" fillId="36" borderId="30" xfId="0" applyFont="1" applyFill="1" applyBorder="1" applyAlignment="1" applyProtection="1">
      <alignment vertical="center" shrinkToFit="1"/>
      <protection/>
    </xf>
    <xf numFmtId="0" fontId="61" fillId="36" borderId="31" xfId="0" applyFont="1" applyFill="1" applyBorder="1" applyAlignment="1" applyProtection="1">
      <alignment vertical="center" shrinkToFit="1"/>
      <protection/>
    </xf>
    <xf numFmtId="0" fontId="61" fillId="36" borderId="32" xfId="0" applyFont="1" applyFill="1" applyBorder="1" applyAlignment="1" applyProtection="1">
      <alignment vertical="center" shrinkToFit="1"/>
      <protection/>
    </xf>
    <xf numFmtId="0" fontId="61" fillId="36" borderId="26" xfId="0" applyFont="1" applyFill="1" applyBorder="1" applyAlignment="1" applyProtection="1">
      <alignment vertical="center" shrinkToFit="1"/>
      <protection/>
    </xf>
    <xf numFmtId="0" fontId="61" fillId="36" borderId="33" xfId="0" applyFont="1" applyFill="1" applyBorder="1" applyAlignment="1" applyProtection="1">
      <alignment vertical="center" shrinkToFit="1"/>
      <protection/>
    </xf>
    <xf numFmtId="0" fontId="61" fillId="0" borderId="0" xfId="0" applyFont="1" applyAlignment="1">
      <alignment vertical="center"/>
    </xf>
    <xf numFmtId="0" fontId="61" fillId="0" borderId="0" xfId="0" applyFont="1" applyAlignment="1">
      <alignment vertical="center" shrinkToFit="1"/>
    </xf>
    <xf numFmtId="0" fontId="8" fillId="0" borderId="0" xfId="61" applyFont="1" applyAlignment="1">
      <alignment horizontal="distributed" vertical="top" wrapText="1" shrinkToFit="1"/>
      <protection/>
    </xf>
    <xf numFmtId="0" fontId="8" fillId="0" borderId="0" xfId="64" applyFont="1" applyFill="1" applyAlignment="1">
      <alignment horizontal="distributed" vertical="center"/>
      <protection/>
    </xf>
    <xf numFmtId="0" fontId="8" fillId="0" borderId="0" xfId="61" applyFont="1" applyAlignment="1">
      <alignment horizontal="center" vertical="center"/>
      <protection/>
    </xf>
    <xf numFmtId="0" fontId="8" fillId="0" borderId="0" xfId="64" applyFont="1" applyFill="1" applyAlignment="1">
      <alignment horizontal="distributed" vertical="center" wrapText="1"/>
      <protection/>
    </xf>
    <xf numFmtId="0" fontId="8" fillId="0" borderId="0" xfId="61" applyFont="1" applyBorder="1" applyAlignment="1">
      <alignment vertical="center"/>
      <protection/>
    </xf>
    <xf numFmtId="0" fontId="8" fillId="0" borderId="0" xfId="64" applyFont="1" applyFill="1" applyAlignment="1">
      <alignment vertical="center"/>
      <protection/>
    </xf>
    <xf numFmtId="0" fontId="8" fillId="0" borderId="0" xfId="61" applyFont="1" applyAlignment="1">
      <alignment horizontal="center"/>
      <protection/>
    </xf>
    <xf numFmtId="0" fontId="8" fillId="0" borderId="0" xfId="61" applyFont="1" applyAlignment="1">
      <alignment/>
      <protection/>
    </xf>
    <xf numFmtId="0" fontId="9" fillId="0" borderId="0" xfId="61" applyFont="1" applyAlignment="1">
      <alignment/>
      <protection/>
    </xf>
    <xf numFmtId="0" fontId="9" fillId="0" borderId="0" xfId="0" applyFont="1" applyAlignment="1">
      <alignment vertical="center"/>
    </xf>
    <xf numFmtId="0" fontId="9" fillId="0" borderId="0" xfId="0" applyFont="1" applyAlignment="1">
      <alignment horizontal="distributed" vertical="center"/>
    </xf>
    <xf numFmtId="56" fontId="58" fillId="0" borderId="0" xfId="0" applyNumberFormat="1" applyFont="1" applyAlignment="1">
      <alignment vertical="center"/>
    </xf>
    <xf numFmtId="0" fontId="8" fillId="0" borderId="0" xfId="61" applyFont="1" applyAlignment="1">
      <alignment vertical="center"/>
      <protection/>
    </xf>
    <xf numFmtId="0" fontId="8" fillId="0" borderId="0" xfId="0" applyFont="1" applyAlignment="1">
      <alignment horizontal="center" vertical="center"/>
    </xf>
    <xf numFmtId="0" fontId="56" fillId="37" borderId="34" xfId="63" applyFont="1" applyFill="1" applyBorder="1" applyAlignment="1">
      <alignment horizontal="center" vertical="center" shrinkToFit="1"/>
      <protection/>
    </xf>
    <xf numFmtId="0" fontId="56" fillId="37" borderId="12" xfId="63" applyFont="1" applyFill="1" applyBorder="1" applyAlignment="1">
      <alignment horizontal="center" vertical="center" shrinkToFit="1"/>
      <protection/>
    </xf>
    <xf numFmtId="0" fontId="56" fillId="37" borderId="10" xfId="63" applyFont="1" applyFill="1" applyBorder="1" applyAlignment="1">
      <alignment horizontal="center" vertical="center" shrinkToFit="1"/>
      <protection/>
    </xf>
    <xf numFmtId="0" fontId="58" fillId="0" borderId="35" xfId="63" applyFont="1" applyBorder="1" applyAlignment="1">
      <alignment horizontal="center" vertical="center"/>
      <protection/>
    </xf>
    <xf numFmtId="0" fontId="58" fillId="0" borderId="36" xfId="63" applyFont="1" applyBorder="1" applyAlignment="1">
      <alignment horizontal="center" vertical="center"/>
      <protection/>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58" fillId="37" borderId="34" xfId="63" applyFont="1" applyFill="1" applyBorder="1" applyAlignment="1">
      <alignment horizontal="center" vertical="center"/>
      <protection/>
    </xf>
    <xf numFmtId="0" fontId="58" fillId="0" borderId="12" xfId="63" applyFont="1" applyBorder="1" applyAlignment="1">
      <alignment horizontal="center" vertical="center"/>
      <protection/>
    </xf>
    <xf numFmtId="0" fontId="58" fillId="0" borderId="40" xfId="63" applyFont="1" applyBorder="1" applyAlignment="1">
      <alignment horizontal="center" vertical="center"/>
      <protection/>
    </xf>
    <xf numFmtId="0" fontId="58" fillId="0" borderId="10" xfId="63" applyFont="1" applyBorder="1" applyAlignment="1">
      <alignment horizontal="center" vertical="center"/>
      <protection/>
    </xf>
    <xf numFmtId="0" fontId="58" fillId="0" borderId="41" xfId="63" applyFont="1" applyBorder="1" applyAlignment="1">
      <alignment horizontal="center" vertical="center"/>
      <protection/>
    </xf>
    <xf numFmtId="0" fontId="58" fillId="0" borderId="42" xfId="63" applyFont="1" applyBorder="1" applyAlignment="1">
      <alignment horizontal="center" vertical="center"/>
      <protection/>
    </xf>
    <xf numFmtId="0" fontId="58" fillId="0" borderId="11" xfId="63" applyFont="1" applyBorder="1" applyAlignment="1">
      <alignment horizontal="center" vertical="center"/>
      <protection/>
    </xf>
    <xf numFmtId="0" fontId="58" fillId="0" borderId="34" xfId="63" applyFont="1" applyFill="1" applyBorder="1" applyAlignment="1">
      <alignment horizontal="center" vertical="center"/>
      <protection/>
    </xf>
    <xf numFmtId="0" fontId="56" fillId="38" borderId="40" xfId="63" applyFont="1" applyFill="1" applyBorder="1" applyAlignment="1">
      <alignment horizontal="center" vertical="center" shrinkToFit="1"/>
      <protection/>
    </xf>
    <xf numFmtId="0" fontId="56" fillId="38" borderId="34" xfId="63" applyFont="1" applyFill="1" applyBorder="1" applyAlignment="1">
      <alignment horizontal="center" vertical="center" shrinkToFit="1"/>
      <protection/>
    </xf>
    <xf numFmtId="0" fontId="56" fillId="38" borderId="12" xfId="63" applyFont="1" applyFill="1" applyBorder="1" applyAlignment="1">
      <alignment horizontal="center" vertical="center" shrinkToFit="1"/>
      <protection/>
    </xf>
    <xf numFmtId="0" fontId="56" fillId="0" borderId="43" xfId="0" applyFont="1" applyBorder="1" applyAlignment="1">
      <alignment vertical="center"/>
    </xf>
    <xf numFmtId="0" fontId="56" fillId="0" borderId="32"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0" xfId="0" applyFont="1" applyBorder="1" applyAlignment="1">
      <alignment vertical="center"/>
    </xf>
    <xf numFmtId="0" fontId="56" fillId="0" borderId="44" xfId="0" applyFont="1" applyBorder="1" applyAlignment="1">
      <alignment vertical="center"/>
    </xf>
    <xf numFmtId="0" fontId="56" fillId="0" borderId="45" xfId="0" applyFont="1" applyBorder="1" applyAlignment="1">
      <alignment vertical="center"/>
    </xf>
    <xf numFmtId="0" fontId="56" fillId="0" borderId="46"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49" xfId="0" applyFont="1" applyBorder="1" applyAlignment="1">
      <alignment vertical="center"/>
    </xf>
    <xf numFmtId="0" fontId="56" fillId="0" borderId="50"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54" xfId="0" applyFont="1" applyBorder="1" applyAlignment="1">
      <alignment vertical="center"/>
    </xf>
    <xf numFmtId="0" fontId="63" fillId="0" borderId="0" xfId="0" applyFont="1" applyAlignment="1">
      <alignment vertical="center"/>
    </xf>
    <xf numFmtId="0" fontId="56" fillId="37" borderId="40" xfId="63" applyFont="1" applyFill="1" applyBorder="1" applyAlignment="1">
      <alignment horizontal="center" vertical="center" shrinkToFit="1"/>
      <protection/>
    </xf>
    <xf numFmtId="0" fontId="56" fillId="38" borderId="10" xfId="63" applyFont="1" applyFill="1" applyBorder="1" applyAlignment="1">
      <alignment horizontal="center" vertical="center" shrinkToFit="1"/>
      <protection/>
    </xf>
    <xf numFmtId="0" fontId="56" fillId="37" borderId="41" xfId="63" applyFont="1" applyFill="1" applyBorder="1" applyAlignment="1">
      <alignment horizontal="center" vertical="center" shrinkToFit="1"/>
      <protection/>
    </xf>
    <xf numFmtId="0" fontId="56" fillId="0" borderId="55" xfId="0" applyFont="1" applyBorder="1" applyAlignment="1">
      <alignment vertical="center"/>
    </xf>
    <xf numFmtId="0" fontId="56" fillId="0" borderId="56" xfId="0" applyFont="1" applyBorder="1" applyAlignment="1">
      <alignment vertical="center"/>
    </xf>
    <xf numFmtId="0" fontId="56" fillId="0" borderId="57" xfId="0" applyFont="1" applyBorder="1" applyAlignment="1">
      <alignment vertical="center"/>
    </xf>
    <xf numFmtId="0" fontId="56" fillId="0" borderId="58" xfId="0" applyFont="1" applyBorder="1" applyAlignment="1">
      <alignment vertical="center"/>
    </xf>
    <xf numFmtId="0" fontId="56" fillId="37" borderId="11" xfId="63" applyFont="1" applyFill="1" applyBorder="1" applyAlignment="1">
      <alignment horizontal="center" vertical="center" shrinkToFit="1"/>
      <protection/>
    </xf>
    <xf numFmtId="0" fontId="13" fillId="0" borderId="0" xfId="0" applyFont="1" applyFill="1" applyAlignment="1">
      <alignment vertical="center" shrinkToFit="1"/>
    </xf>
    <xf numFmtId="0" fontId="13" fillId="0" borderId="0" xfId="0" applyFont="1" applyAlignment="1">
      <alignment vertical="center" shrinkToFit="1"/>
    </xf>
    <xf numFmtId="0" fontId="8" fillId="0" borderId="0" xfId="0" applyFont="1" applyFill="1" applyAlignment="1">
      <alignment horizontal="center" vertical="center" shrinkToFit="1"/>
    </xf>
    <xf numFmtId="0" fontId="8" fillId="0" borderId="59"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8" fillId="0" borderId="61"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63" xfId="0" applyFont="1" applyFill="1" applyBorder="1" applyAlignment="1">
      <alignment horizontal="center" vertical="center" shrinkToFit="1"/>
    </xf>
    <xf numFmtId="0" fontId="9" fillId="0" borderId="0" xfId="0" applyFont="1" applyFill="1" applyAlignment="1">
      <alignment vertical="center" shrinkToFit="1"/>
    </xf>
    <xf numFmtId="0" fontId="12" fillId="0" borderId="0" xfId="0" applyFont="1" applyAlignment="1">
      <alignment vertical="center" shrinkToFit="1"/>
    </xf>
    <xf numFmtId="0" fontId="9" fillId="0" borderId="0" xfId="0" applyFont="1" applyAlignment="1">
      <alignment vertical="center" shrinkToFit="1"/>
    </xf>
    <xf numFmtId="0" fontId="12" fillId="0" borderId="0" xfId="0" applyFont="1" applyFill="1" applyAlignment="1">
      <alignment vertical="center" shrinkToFit="1"/>
    </xf>
    <xf numFmtId="0" fontId="9" fillId="37" borderId="10" xfId="63" applyFont="1" applyFill="1" applyBorder="1" applyAlignment="1">
      <alignment horizontal="center" vertical="center" shrinkToFit="1"/>
      <protection/>
    </xf>
    <xf numFmtId="0" fontId="61" fillId="39" borderId="35" xfId="0" applyFont="1" applyFill="1" applyBorder="1" applyAlignment="1" applyProtection="1">
      <alignment horizontal="center" vertical="center" shrinkToFit="1"/>
      <protection/>
    </xf>
    <xf numFmtId="0" fontId="64" fillId="39" borderId="35" xfId="0" applyFont="1" applyFill="1" applyBorder="1" applyAlignment="1" applyProtection="1">
      <alignment horizontal="center" vertical="center" shrinkToFit="1"/>
      <protection/>
    </xf>
    <xf numFmtId="0" fontId="8" fillId="40" borderId="60" xfId="0" applyFont="1" applyFill="1" applyBorder="1" applyAlignment="1">
      <alignment horizontal="center" vertical="center" shrinkToFit="1"/>
    </xf>
    <xf numFmtId="0" fontId="56" fillId="38" borderId="41" xfId="63" applyFont="1" applyFill="1" applyBorder="1" applyAlignment="1">
      <alignment horizontal="center" vertical="center" shrinkToFit="1"/>
      <protection/>
    </xf>
    <xf numFmtId="0" fontId="0" fillId="0" borderId="0" xfId="0" applyAlignment="1">
      <alignment vertical="center"/>
    </xf>
    <xf numFmtId="0" fontId="8" fillId="0" borderId="0" xfId="0" applyFont="1" applyFill="1" applyBorder="1" applyAlignment="1">
      <alignment horizontal="center" vertical="center" shrinkToFit="1"/>
    </xf>
    <xf numFmtId="20" fontId="8" fillId="0" borderId="0" xfId="0" applyNumberFormat="1" applyFont="1" applyFill="1" applyBorder="1" applyAlignment="1">
      <alignment horizontal="center" vertical="center" shrinkToFit="1"/>
    </xf>
    <xf numFmtId="0" fontId="56" fillId="38" borderId="11" xfId="63" applyFont="1" applyFill="1" applyBorder="1" applyAlignment="1">
      <alignment horizontal="center" vertical="center" shrinkToFit="1"/>
      <protection/>
    </xf>
    <xf numFmtId="0" fontId="9" fillId="37" borderId="40" xfId="63" applyFont="1" applyFill="1" applyBorder="1" applyAlignment="1">
      <alignment horizontal="center" vertical="center" shrinkToFit="1"/>
      <protection/>
    </xf>
    <xf numFmtId="0" fontId="56" fillId="41" borderId="34" xfId="63" applyFont="1" applyFill="1" applyBorder="1" applyAlignment="1">
      <alignment horizontal="center" vertical="center" shrinkToFit="1"/>
      <protection/>
    </xf>
    <xf numFmtId="0" fontId="56" fillId="41" borderId="40" xfId="63" applyFont="1" applyFill="1" applyBorder="1" applyAlignment="1">
      <alignment horizontal="center" vertical="center" shrinkToFit="1"/>
      <protection/>
    </xf>
    <xf numFmtId="0" fontId="56" fillId="41" borderId="10" xfId="63" applyFont="1" applyFill="1" applyBorder="1" applyAlignment="1">
      <alignment horizontal="center" vertical="center" shrinkToFit="1"/>
      <protection/>
    </xf>
    <xf numFmtId="0" fontId="56" fillId="41" borderId="41" xfId="63" applyFont="1" applyFill="1" applyBorder="1" applyAlignment="1">
      <alignment horizontal="center" vertical="center" shrinkToFit="1"/>
      <protection/>
    </xf>
    <xf numFmtId="0" fontId="8" fillId="0" borderId="64" xfId="0" applyFont="1" applyFill="1" applyBorder="1" applyAlignment="1">
      <alignment horizontal="center" vertical="center" shrinkToFit="1"/>
    </xf>
    <xf numFmtId="0" fontId="61" fillId="37" borderId="35" xfId="0" applyFont="1" applyFill="1" applyBorder="1" applyAlignment="1" applyProtection="1">
      <alignment horizontal="center" vertical="center" shrinkToFit="1"/>
      <protection/>
    </xf>
    <xf numFmtId="0" fontId="61" fillId="37" borderId="35" xfId="0" applyFont="1" applyFill="1" applyBorder="1" applyAlignment="1" applyProtection="1">
      <alignment horizontal="center" vertical="center" shrinkToFit="1"/>
      <protection locked="0"/>
    </xf>
    <xf numFmtId="0" fontId="61" fillId="37" borderId="35" xfId="0" applyFont="1" applyFill="1" applyBorder="1" applyAlignment="1" applyProtection="1">
      <alignment horizontal="center" vertical="center" shrinkToFit="1"/>
      <protection/>
    </xf>
    <xf numFmtId="0" fontId="56" fillId="0" borderId="0" xfId="0" applyFont="1" applyAlignment="1">
      <alignment vertical="center" textRotation="255" shrinkToFit="1"/>
    </xf>
    <xf numFmtId="0" fontId="63" fillId="0" borderId="0" xfId="0" applyFont="1" applyAlignment="1">
      <alignment vertical="center" textRotation="255" shrinkToFit="1"/>
    </xf>
    <xf numFmtId="0" fontId="61" fillId="37" borderId="35" xfId="0" applyFont="1" applyFill="1" applyBorder="1" applyAlignment="1" applyProtection="1">
      <alignment horizontal="center" vertical="center" shrinkToFit="1"/>
      <protection/>
    </xf>
    <xf numFmtId="56" fontId="56" fillId="0" borderId="0" xfId="0" applyNumberFormat="1" applyFont="1" applyBorder="1" applyAlignment="1">
      <alignment vertical="center"/>
    </xf>
    <xf numFmtId="0" fontId="56" fillId="0" borderId="0" xfId="0" applyFont="1" applyBorder="1" applyAlignment="1">
      <alignment vertical="center"/>
    </xf>
    <xf numFmtId="56" fontId="58" fillId="0" borderId="65" xfId="0" applyNumberFormat="1" applyFont="1" applyBorder="1" applyAlignment="1">
      <alignment vertical="center"/>
    </xf>
    <xf numFmtId="0" fontId="58" fillId="0" borderId="65" xfId="0" applyFont="1" applyBorder="1" applyAlignment="1">
      <alignment vertical="center"/>
    </xf>
    <xf numFmtId="56" fontId="65" fillId="0" borderId="0" xfId="0" applyNumberFormat="1" applyFont="1" applyBorder="1" applyAlignment="1">
      <alignment vertical="center"/>
    </xf>
    <xf numFmtId="0" fontId="65" fillId="0" borderId="0" xfId="0" applyFont="1" applyBorder="1" applyAlignment="1">
      <alignment vertical="center"/>
    </xf>
    <xf numFmtId="56" fontId="65" fillId="0" borderId="55" xfId="0" applyNumberFormat="1" applyFont="1" applyBorder="1" applyAlignment="1">
      <alignment vertical="center"/>
    </xf>
    <xf numFmtId="0" fontId="65" fillId="0" borderId="55" xfId="0" applyFont="1" applyBorder="1" applyAlignment="1">
      <alignment vertical="center"/>
    </xf>
    <xf numFmtId="0" fontId="65" fillId="0" borderId="0" xfId="0" applyFont="1" applyAlignment="1">
      <alignment vertical="center"/>
    </xf>
    <xf numFmtId="56" fontId="65" fillId="0" borderId="0" xfId="0" applyNumberFormat="1" applyFont="1" applyAlignment="1">
      <alignment vertical="center"/>
    </xf>
    <xf numFmtId="0" fontId="65" fillId="0" borderId="0" xfId="0" applyFont="1" applyAlignment="1">
      <alignment vertical="center"/>
    </xf>
    <xf numFmtId="0" fontId="65" fillId="0" borderId="29" xfId="0" applyFont="1" applyBorder="1" applyAlignment="1">
      <alignment vertical="center"/>
    </xf>
    <xf numFmtId="0" fontId="65" fillId="0" borderId="30" xfId="0" applyFont="1" applyBorder="1" applyAlignment="1">
      <alignment vertical="center"/>
    </xf>
    <xf numFmtId="0" fontId="65" fillId="0" borderId="31" xfId="0" applyFont="1" applyBorder="1" applyAlignment="1">
      <alignment vertical="center"/>
    </xf>
    <xf numFmtId="0" fontId="65" fillId="0" borderId="0" xfId="0" applyFont="1" applyBorder="1" applyAlignment="1">
      <alignment vertical="center"/>
    </xf>
    <xf numFmtId="0" fontId="65" fillId="0" borderId="43" xfId="0" applyFont="1" applyBorder="1" applyAlignment="1">
      <alignment vertical="center"/>
    </xf>
    <xf numFmtId="0" fontId="65" fillId="0" borderId="44" xfId="0" applyFont="1" applyBorder="1" applyAlignment="1">
      <alignment vertical="center"/>
    </xf>
    <xf numFmtId="0" fontId="9" fillId="0" borderId="0" xfId="0" applyFont="1" applyBorder="1" applyAlignment="1">
      <alignment vertical="center"/>
    </xf>
    <xf numFmtId="0" fontId="9" fillId="0" borderId="43" xfId="0" applyFont="1" applyBorder="1" applyAlignment="1">
      <alignment vertical="center"/>
    </xf>
    <xf numFmtId="0" fontId="9" fillId="0" borderId="32" xfId="0" applyFont="1" applyBorder="1" applyAlignment="1">
      <alignment vertical="center"/>
    </xf>
    <xf numFmtId="0" fontId="9" fillId="0" borderId="44" xfId="0" applyFont="1" applyBorder="1" applyAlignment="1">
      <alignment vertical="center"/>
    </xf>
    <xf numFmtId="0" fontId="56" fillId="0" borderId="66" xfId="0" applyFont="1" applyBorder="1" applyAlignment="1">
      <alignment vertical="center"/>
    </xf>
    <xf numFmtId="0" fontId="56" fillId="0" borderId="67" xfId="0" applyFont="1" applyBorder="1" applyAlignment="1">
      <alignment vertical="center"/>
    </xf>
    <xf numFmtId="0" fontId="65" fillId="0" borderId="68" xfId="0" applyFont="1" applyBorder="1" applyAlignment="1">
      <alignment vertical="center"/>
    </xf>
    <xf numFmtId="0" fontId="65" fillId="0" borderId="47" xfId="0" applyFont="1" applyBorder="1" applyAlignment="1">
      <alignment vertical="center"/>
    </xf>
    <xf numFmtId="0" fontId="65" fillId="0" borderId="69" xfId="0" applyFont="1" applyBorder="1" applyAlignment="1">
      <alignment vertical="center"/>
    </xf>
    <xf numFmtId="56" fontId="9" fillId="0" borderId="0" xfId="0" applyNumberFormat="1" applyFont="1" applyBorder="1" applyAlignment="1">
      <alignment horizontal="center" vertical="center"/>
    </xf>
    <xf numFmtId="0" fontId="56" fillId="0" borderId="70" xfId="0" applyFont="1" applyBorder="1" applyAlignment="1">
      <alignment vertical="center"/>
    </xf>
    <xf numFmtId="0" fontId="56" fillId="0" borderId="71" xfId="0" applyFont="1" applyBorder="1" applyAlignment="1">
      <alignment vertical="center"/>
    </xf>
    <xf numFmtId="0" fontId="65" fillId="0" borderId="49" xfId="0" applyFont="1" applyBorder="1" applyAlignment="1">
      <alignment vertical="center"/>
    </xf>
    <xf numFmtId="0" fontId="65" fillId="0" borderId="46" xfId="0" applyFont="1" applyBorder="1" applyAlignment="1">
      <alignment vertical="center"/>
    </xf>
    <xf numFmtId="0" fontId="65" fillId="0" borderId="48" xfId="0" applyFont="1" applyBorder="1" applyAlignment="1">
      <alignment vertical="center"/>
    </xf>
    <xf numFmtId="0" fontId="61" fillId="37" borderId="35" xfId="0" applyFont="1" applyFill="1" applyBorder="1" applyAlignment="1" applyProtection="1">
      <alignment horizontal="center" vertical="center" shrinkToFit="1"/>
      <protection/>
    </xf>
    <xf numFmtId="0" fontId="61" fillId="37" borderId="35" xfId="0" applyFont="1" applyFill="1" applyBorder="1" applyAlignment="1" applyProtection="1">
      <alignment horizontal="center" vertical="center" shrinkToFit="1"/>
      <protection/>
    </xf>
    <xf numFmtId="0" fontId="61" fillId="37" borderId="35" xfId="0" applyFont="1" applyFill="1" applyBorder="1" applyAlignment="1" applyProtection="1">
      <alignment horizontal="center" vertical="center" shrinkToFit="1"/>
      <protection/>
    </xf>
    <xf numFmtId="0" fontId="58" fillId="0" borderId="0" xfId="0" applyFont="1" applyAlignment="1">
      <alignment horizontal="center" vertical="center" shrinkToFit="1"/>
    </xf>
    <xf numFmtId="0" fontId="58" fillId="0" borderId="35" xfId="0" applyFont="1" applyBorder="1" applyAlignment="1">
      <alignment horizontal="center" vertical="center" shrinkToFit="1"/>
    </xf>
    <xf numFmtId="0" fontId="56" fillId="0" borderId="35" xfId="0" applyFont="1" applyBorder="1" applyAlignment="1">
      <alignment vertical="center" shrinkToFit="1"/>
    </xf>
    <xf numFmtId="0" fontId="8" fillId="0" borderId="0" xfId="64" applyFont="1" applyFill="1" applyAlignment="1">
      <alignment horizontal="distributed" vertical="center"/>
      <protection/>
    </xf>
    <xf numFmtId="0" fontId="8" fillId="0" borderId="0" xfId="61" applyFont="1" applyAlignment="1">
      <alignment horizontal="left" vertical="top" wrapText="1"/>
      <protection/>
    </xf>
    <xf numFmtId="0" fontId="8" fillId="0" borderId="0" xfId="61" applyFont="1" applyAlignment="1">
      <alignment horizontal="left" vertical="center"/>
      <protection/>
    </xf>
    <xf numFmtId="0" fontId="8" fillId="0" borderId="0" xfId="61" applyFont="1" applyAlignment="1">
      <alignment horizontal="left" vertical="center" wrapText="1" shrinkToFit="1"/>
      <protection/>
    </xf>
    <xf numFmtId="0" fontId="8" fillId="0" borderId="0" xfId="61" applyFont="1" applyAlignment="1">
      <alignment horizontal="left" vertical="center" shrinkToFit="1"/>
      <protection/>
    </xf>
    <xf numFmtId="0" fontId="8" fillId="0" borderId="0" xfId="63" applyFont="1" applyAlignment="1">
      <alignment horizontal="left" wrapText="1"/>
      <protection/>
    </xf>
    <xf numFmtId="0" fontId="8" fillId="0" borderId="0" xfId="61" applyFont="1" applyAlignment="1">
      <alignment vertical="top" wrapText="1" shrinkToFit="1"/>
      <protection/>
    </xf>
    <xf numFmtId="0" fontId="9" fillId="0" borderId="0" xfId="61" applyFont="1" applyAlignment="1">
      <alignment vertical="top" wrapText="1"/>
      <protection/>
    </xf>
    <xf numFmtId="0" fontId="8" fillId="0" borderId="0" xfId="61" applyFont="1" applyBorder="1" applyAlignment="1">
      <alignment horizontal="left" vertical="center"/>
      <protection/>
    </xf>
    <xf numFmtId="0" fontId="8" fillId="0" borderId="0" xfId="61" applyFont="1" applyBorder="1" applyAlignment="1">
      <alignment horizontal="left" vertical="center" wrapText="1"/>
      <protection/>
    </xf>
    <xf numFmtId="0" fontId="8" fillId="0" borderId="0" xfId="64" applyFont="1" applyFill="1" applyBorder="1" applyAlignment="1">
      <alignment horizontal="distributed" vertical="center"/>
      <protection/>
    </xf>
    <xf numFmtId="0" fontId="8" fillId="0" borderId="0" xfId="61" applyFont="1" applyAlignment="1">
      <alignment horizontal="left" vertical="top" wrapText="1" shrinkToFit="1"/>
      <protection/>
    </xf>
    <xf numFmtId="0" fontId="8" fillId="0" borderId="0" xfId="61" applyFont="1" applyAlignment="1">
      <alignment horizontal="left" wrapText="1"/>
      <protection/>
    </xf>
    <xf numFmtId="0" fontId="8" fillId="0" borderId="0" xfId="61" applyFont="1" applyAlignment="1">
      <alignment horizontal="left"/>
      <protection/>
    </xf>
    <xf numFmtId="0" fontId="8" fillId="0" borderId="0" xfId="61" applyFont="1" applyAlignment="1">
      <alignment horizontal="left" vertical="center" wrapText="1"/>
      <protection/>
    </xf>
    <xf numFmtId="56" fontId="58" fillId="0" borderId="0" xfId="0" applyNumberFormat="1" applyFont="1" applyAlignment="1">
      <alignment horizontal="left" vertical="center" wrapText="1"/>
    </xf>
    <xf numFmtId="0" fontId="6" fillId="0" borderId="0" xfId="61" applyFont="1" applyAlignment="1">
      <alignment horizontal="center" vertical="center" shrinkToFit="1"/>
      <protection/>
    </xf>
    <xf numFmtId="0" fontId="8" fillId="0" borderId="0" xfId="61" applyFont="1" applyAlignment="1">
      <alignment horizontal="distributed" wrapText="1"/>
      <protection/>
    </xf>
    <xf numFmtId="0" fontId="3" fillId="0" borderId="0" xfId="63" applyFont="1" applyAlignment="1">
      <alignment horizontal="center" vertical="center"/>
      <protection/>
    </xf>
    <xf numFmtId="0" fontId="57" fillId="35" borderId="13" xfId="0" applyFont="1" applyFill="1" applyBorder="1" applyAlignment="1">
      <alignment horizontal="center" vertical="center"/>
    </xf>
    <xf numFmtId="0" fontId="57" fillId="35" borderId="72" xfId="0" applyFont="1" applyFill="1" applyBorder="1" applyAlignment="1">
      <alignment horizontal="center" vertical="center"/>
    </xf>
    <xf numFmtId="0" fontId="57" fillId="35" borderId="73" xfId="0" applyFont="1" applyFill="1" applyBorder="1" applyAlignment="1">
      <alignment horizontal="center" vertical="center"/>
    </xf>
    <xf numFmtId="56" fontId="57" fillId="34" borderId="74" xfId="0" applyNumberFormat="1" applyFont="1" applyFill="1" applyBorder="1" applyAlignment="1">
      <alignment horizontal="center" vertical="center"/>
    </xf>
    <xf numFmtId="56" fontId="57" fillId="34" borderId="75" xfId="0" applyNumberFormat="1" applyFont="1" applyFill="1" applyBorder="1" applyAlignment="1">
      <alignment horizontal="center" vertical="center"/>
    </xf>
    <xf numFmtId="56" fontId="57" fillId="34" borderId="76" xfId="0" applyNumberFormat="1" applyFont="1" applyFill="1" applyBorder="1" applyAlignment="1">
      <alignment horizontal="center" vertical="center"/>
    </xf>
    <xf numFmtId="0" fontId="61" fillId="37" borderId="77" xfId="0" applyFont="1" applyFill="1" applyBorder="1" applyAlignment="1" applyProtection="1">
      <alignment horizontal="center" vertical="center" shrinkToFit="1"/>
      <protection/>
    </xf>
    <xf numFmtId="0" fontId="61" fillId="37" borderId="24" xfId="0" applyFont="1" applyFill="1" applyBorder="1" applyAlignment="1" applyProtection="1">
      <alignment horizontal="center" vertical="center" shrinkToFit="1"/>
      <protection/>
    </xf>
    <xf numFmtId="0" fontId="61" fillId="37" borderId="78" xfId="0" applyFont="1" applyFill="1" applyBorder="1" applyAlignment="1" applyProtection="1">
      <alignment horizontal="center" vertical="center" shrinkToFit="1"/>
      <protection/>
    </xf>
    <xf numFmtId="0" fontId="61" fillId="37" borderId="35" xfId="0" applyFont="1" applyFill="1" applyBorder="1" applyAlignment="1" applyProtection="1">
      <alignment horizontal="center" vertical="center" shrinkToFit="1"/>
      <protection/>
    </xf>
    <xf numFmtId="0" fontId="64" fillId="39" borderId="35" xfId="0" applyFont="1" applyFill="1" applyBorder="1" applyAlignment="1" applyProtection="1">
      <alignment horizontal="center" vertical="center" shrinkToFit="1"/>
      <protection/>
    </xf>
    <xf numFmtId="0" fontId="64" fillId="39" borderId="35" xfId="0" applyFont="1" applyFill="1" applyBorder="1" applyAlignment="1" applyProtection="1">
      <alignment horizontal="center" vertical="center" wrapText="1" shrinkToFit="1"/>
      <protection/>
    </xf>
    <xf numFmtId="0" fontId="61" fillId="0" borderId="0" xfId="0" applyFont="1" applyAlignment="1" applyProtection="1">
      <alignment horizontal="center" vertical="center"/>
      <protection/>
    </xf>
    <xf numFmtId="0" fontId="7" fillId="37" borderId="79" xfId="0" applyFont="1" applyFill="1" applyBorder="1" applyAlignment="1" applyProtection="1">
      <alignment horizontal="center" vertical="center" shrinkToFit="1"/>
      <protection/>
    </xf>
    <xf numFmtId="0" fontId="7" fillId="37" borderId="36" xfId="0" applyFont="1" applyFill="1" applyBorder="1" applyAlignment="1" applyProtection="1">
      <alignment horizontal="center" vertical="center" shrinkToFit="1"/>
      <protection/>
    </xf>
    <xf numFmtId="0" fontId="7" fillId="37" borderId="35" xfId="62" applyFont="1" applyFill="1" applyBorder="1" applyAlignment="1" applyProtection="1">
      <alignment horizontal="center" vertical="center" shrinkToFit="1"/>
      <protection locked="0"/>
    </xf>
    <xf numFmtId="0" fontId="7" fillId="37" borderId="35" xfId="62" applyFont="1" applyFill="1" applyBorder="1" applyAlignment="1" applyProtection="1">
      <alignment horizontal="center" vertical="center" wrapText="1" shrinkToFit="1"/>
      <protection locked="0"/>
    </xf>
    <xf numFmtId="20" fontId="8" fillId="0" borderId="80" xfId="0" applyNumberFormat="1" applyFont="1" applyFill="1" applyBorder="1" applyAlignment="1">
      <alignment horizontal="center" vertical="center" shrinkToFit="1"/>
    </xf>
    <xf numFmtId="0" fontId="8" fillId="0" borderId="80" xfId="0" applyFont="1" applyFill="1" applyBorder="1" applyAlignment="1">
      <alignment horizontal="center" vertical="center" shrinkToFit="1"/>
    </xf>
    <xf numFmtId="20" fontId="8" fillId="0" borderId="81" xfId="0" applyNumberFormat="1" applyFont="1" applyFill="1" applyBorder="1" applyAlignment="1">
      <alignment horizontal="center" vertical="center" shrinkToFit="1"/>
    </xf>
    <xf numFmtId="20" fontId="8" fillId="0" borderId="82" xfId="0" applyNumberFormat="1" applyFont="1" applyFill="1" applyBorder="1" applyAlignment="1">
      <alignment horizontal="center" vertical="center" shrinkToFit="1"/>
    </xf>
    <xf numFmtId="0" fontId="8" fillId="0" borderId="63" xfId="0" applyFont="1" applyFill="1" applyBorder="1" applyAlignment="1">
      <alignment horizontal="center" vertical="center" shrinkToFit="1"/>
    </xf>
    <xf numFmtId="0" fontId="8" fillId="0" borderId="83" xfId="0" applyFont="1" applyFill="1" applyBorder="1" applyAlignment="1">
      <alignment horizontal="center" vertical="center" shrinkToFit="1"/>
    </xf>
    <xf numFmtId="20" fontId="8" fillId="0" borderId="84" xfId="0" applyNumberFormat="1" applyFont="1" applyFill="1" applyBorder="1" applyAlignment="1">
      <alignment horizontal="center" vertical="center" shrinkToFit="1"/>
    </xf>
    <xf numFmtId="0" fontId="8" fillId="0" borderId="84" xfId="0" applyFont="1" applyFill="1" applyBorder="1" applyAlignment="1">
      <alignment horizontal="center" vertical="center" shrinkToFit="1"/>
    </xf>
    <xf numFmtId="0" fontId="8" fillId="0" borderId="85" xfId="0" applyFont="1" applyFill="1" applyBorder="1" applyAlignment="1">
      <alignment horizontal="center" vertical="center" shrinkToFit="1"/>
    </xf>
    <xf numFmtId="20" fontId="8" fillId="0" borderId="86" xfId="0" applyNumberFormat="1" applyFont="1" applyFill="1" applyBorder="1" applyAlignment="1">
      <alignment horizontal="center" vertical="center" shrinkToFit="1"/>
    </xf>
    <xf numFmtId="20" fontId="8" fillId="0" borderId="87" xfId="0" applyNumberFormat="1"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8" fillId="0" borderId="88" xfId="0" applyFont="1" applyFill="1" applyBorder="1" applyAlignment="1">
      <alignment horizontal="center" vertical="center" shrinkToFit="1"/>
    </xf>
    <xf numFmtId="20" fontId="8" fillId="0" borderId="89" xfId="0" applyNumberFormat="1" applyFont="1" applyFill="1" applyBorder="1" applyAlignment="1">
      <alignment horizontal="center" vertical="center" shrinkToFit="1"/>
    </xf>
    <xf numFmtId="20" fontId="8" fillId="0" borderId="90" xfId="0" applyNumberFormat="1" applyFont="1" applyFill="1" applyBorder="1" applyAlignment="1">
      <alignment horizontal="center" vertical="center" shrinkToFit="1"/>
    </xf>
    <xf numFmtId="0" fontId="8" fillId="0" borderId="91" xfId="0" applyFont="1" applyFill="1" applyBorder="1" applyAlignment="1">
      <alignment horizontal="center" vertical="center" shrinkToFit="1"/>
    </xf>
    <xf numFmtId="20" fontId="8" fillId="0" borderId="92" xfId="0" applyNumberFormat="1" applyFont="1" applyFill="1" applyBorder="1" applyAlignment="1">
      <alignment horizontal="center" vertical="center" shrinkToFit="1"/>
    </xf>
    <xf numFmtId="0" fontId="8" fillId="0" borderId="93" xfId="0" applyFont="1" applyFill="1" applyBorder="1" applyAlignment="1">
      <alignment horizontal="center" vertical="center" shrinkToFit="1"/>
    </xf>
    <xf numFmtId="0" fontId="13" fillId="0" borderId="94" xfId="0" applyFont="1" applyFill="1" applyBorder="1" applyAlignment="1">
      <alignment horizontal="center" vertical="center" shrinkToFit="1"/>
    </xf>
    <xf numFmtId="0" fontId="8" fillId="0" borderId="95" xfId="0" applyFont="1" applyFill="1" applyBorder="1" applyAlignment="1">
      <alignment horizontal="center" vertical="center" shrinkToFit="1"/>
    </xf>
    <xf numFmtId="0" fontId="13" fillId="0" borderId="96" xfId="0" applyFont="1" applyFill="1" applyBorder="1" applyAlignment="1">
      <alignment horizontal="center" vertical="center" shrinkToFit="1"/>
    </xf>
    <xf numFmtId="0" fontId="13" fillId="0" borderId="97" xfId="0" applyFont="1" applyFill="1" applyBorder="1" applyAlignment="1">
      <alignment horizontal="center" vertical="center" shrinkToFit="1"/>
    </xf>
    <xf numFmtId="0" fontId="13" fillId="0" borderId="98" xfId="0" applyFont="1" applyFill="1" applyBorder="1" applyAlignment="1">
      <alignment horizontal="center" vertical="center" shrinkToFit="1"/>
    </xf>
    <xf numFmtId="0" fontId="13" fillId="0" borderId="99" xfId="0" applyFont="1" applyFill="1" applyBorder="1" applyAlignment="1">
      <alignment horizontal="center" vertical="center" shrinkToFit="1"/>
    </xf>
    <xf numFmtId="20" fontId="8" fillId="0" borderId="60" xfId="0" applyNumberFormat="1" applyFont="1" applyFill="1" applyBorder="1" applyAlignment="1">
      <alignment horizontal="center" vertical="center" shrinkToFit="1"/>
    </xf>
    <xf numFmtId="20" fontId="8" fillId="0" borderId="100" xfId="0" applyNumberFormat="1" applyFont="1" applyFill="1" applyBorder="1" applyAlignment="1">
      <alignment horizontal="center" vertical="center" shrinkToFit="1"/>
    </xf>
    <xf numFmtId="20" fontId="8" fillId="0" borderId="101" xfId="0" applyNumberFormat="1" applyFont="1" applyFill="1" applyBorder="1" applyAlignment="1">
      <alignment horizontal="center" vertical="center" shrinkToFit="1"/>
    </xf>
    <xf numFmtId="20" fontId="8" fillId="0" borderId="102" xfId="0" applyNumberFormat="1" applyFont="1" applyFill="1" applyBorder="1" applyAlignment="1">
      <alignment horizontal="center" vertical="center" shrinkToFit="1"/>
    </xf>
    <xf numFmtId="20" fontId="8" fillId="0" borderId="103" xfId="0" applyNumberFormat="1" applyFont="1" applyFill="1" applyBorder="1" applyAlignment="1">
      <alignment horizontal="center" vertical="center" shrinkToFit="1"/>
    </xf>
    <xf numFmtId="20" fontId="8" fillId="0" borderId="88" xfId="0" applyNumberFormat="1" applyFont="1" applyFill="1" applyBorder="1" applyAlignment="1">
      <alignment horizontal="center" vertical="center" shrinkToFit="1"/>
    </xf>
    <xf numFmtId="0" fontId="58" fillId="0" borderId="0" xfId="0" applyFont="1" applyFill="1" applyAlignment="1">
      <alignment horizontal="center" vertical="center"/>
    </xf>
    <xf numFmtId="0" fontId="8" fillId="38" borderId="93" xfId="0" applyFont="1" applyFill="1" applyBorder="1" applyAlignment="1">
      <alignment horizontal="center" vertical="center" shrinkToFit="1"/>
    </xf>
    <xf numFmtId="20" fontId="8" fillId="40" borderId="90" xfId="0" applyNumberFormat="1" applyFont="1" applyFill="1" applyBorder="1" applyAlignment="1">
      <alignment horizontal="center" vertical="center" shrinkToFit="1"/>
    </xf>
    <xf numFmtId="20" fontId="8" fillId="40" borderId="87" xfId="0" applyNumberFormat="1" applyFont="1" applyFill="1" applyBorder="1" applyAlignment="1">
      <alignment horizontal="center" vertical="center" shrinkToFit="1"/>
    </xf>
    <xf numFmtId="0" fontId="8" fillId="40" borderId="91" xfId="0" applyFont="1" applyFill="1" applyBorder="1" applyAlignment="1">
      <alignment horizontal="center" vertical="center" shrinkToFit="1"/>
    </xf>
    <xf numFmtId="0" fontId="8" fillId="40" borderId="88" xfId="0" applyFont="1" applyFill="1" applyBorder="1" applyAlignment="1">
      <alignment horizontal="center" vertical="center" shrinkToFit="1"/>
    </xf>
    <xf numFmtId="0" fontId="9" fillId="0" borderId="0" xfId="0" applyFont="1" applyAlignment="1">
      <alignment horizontal="center" vertical="center" shrinkToFit="1"/>
    </xf>
    <xf numFmtId="0" fontId="8" fillId="0" borderId="0" xfId="0" applyFont="1" applyAlignment="1">
      <alignment horizontal="center" vertical="center" shrinkToFit="1"/>
    </xf>
    <xf numFmtId="0" fontId="12" fillId="0" borderId="0" xfId="0" applyFont="1" applyAlignment="1">
      <alignment horizontal="center" vertical="center" shrinkToFit="1"/>
    </xf>
    <xf numFmtId="0" fontId="58" fillId="0" borderId="35" xfId="0" applyFont="1" applyBorder="1" applyAlignment="1">
      <alignment horizontal="center" vertical="center" shrinkToFit="1"/>
    </xf>
    <xf numFmtId="20" fontId="56" fillId="0" borderId="35" xfId="0" applyNumberFormat="1" applyFont="1" applyBorder="1" applyAlignment="1">
      <alignment horizontal="center" vertical="center" shrinkToFit="1"/>
    </xf>
    <xf numFmtId="0" fontId="56" fillId="0" borderId="35" xfId="0" applyFont="1" applyBorder="1" applyAlignment="1">
      <alignment horizontal="center" vertical="center" shrinkToFit="1"/>
    </xf>
    <xf numFmtId="0" fontId="58" fillId="0" borderId="35" xfId="0" applyFont="1" applyBorder="1" applyAlignment="1">
      <alignment horizontal="center" vertical="center"/>
    </xf>
    <xf numFmtId="20" fontId="58" fillId="0" borderId="35" xfId="0" applyNumberFormat="1" applyFont="1" applyBorder="1" applyAlignment="1">
      <alignment horizontal="center" vertical="center" shrinkToFit="1"/>
    </xf>
    <xf numFmtId="0" fontId="56" fillId="0" borderId="0" xfId="0" applyFont="1" applyBorder="1" applyAlignment="1">
      <alignment horizontal="center" vertical="center"/>
    </xf>
    <xf numFmtId="0" fontId="56" fillId="0" borderId="0" xfId="0" applyFont="1" applyAlignment="1">
      <alignment horizontal="center" vertical="center" shrinkToFit="1"/>
    </xf>
    <xf numFmtId="0" fontId="56" fillId="0" borderId="104" xfId="0" applyFont="1" applyBorder="1" applyAlignment="1">
      <alignment horizontal="center" vertical="center" textRotation="255" shrinkToFit="1"/>
    </xf>
    <xf numFmtId="0" fontId="56" fillId="0" borderId="105" xfId="0" applyFont="1" applyBorder="1" applyAlignment="1">
      <alignment horizontal="center" vertical="center" textRotation="255" shrinkToFit="1"/>
    </xf>
    <xf numFmtId="0" fontId="56" fillId="0" borderId="106" xfId="0" applyFont="1" applyBorder="1" applyAlignment="1">
      <alignment horizontal="center" vertical="center" textRotation="255" shrinkToFit="1"/>
    </xf>
    <xf numFmtId="0" fontId="56" fillId="0" borderId="107" xfId="0" applyFont="1" applyBorder="1" applyAlignment="1">
      <alignment horizontal="center" vertical="center" textRotation="255" shrinkToFit="1"/>
    </xf>
    <xf numFmtId="0" fontId="56" fillId="0" borderId="108" xfId="0" applyFont="1" applyBorder="1" applyAlignment="1">
      <alignment horizontal="center" vertical="center" textRotation="255" shrinkToFit="1"/>
    </xf>
    <xf numFmtId="0" fontId="56" fillId="0" borderId="109" xfId="0" applyFont="1" applyBorder="1" applyAlignment="1">
      <alignment horizontal="center" vertical="center" textRotation="255" shrinkToFit="1"/>
    </xf>
    <xf numFmtId="0" fontId="56" fillId="0" borderId="0" xfId="0" applyFont="1" applyAlignment="1">
      <alignment horizontal="center" vertical="center"/>
    </xf>
    <xf numFmtId="20" fontId="56" fillId="0" borderId="29" xfId="0" applyNumberFormat="1" applyFont="1" applyBorder="1" applyAlignment="1">
      <alignment horizontal="center"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20" fontId="56" fillId="0" borderId="30" xfId="0" applyNumberFormat="1" applyFont="1" applyBorder="1" applyAlignment="1">
      <alignment horizontal="center" vertical="center"/>
    </xf>
    <xf numFmtId="0" fontId="63" fillId="0" borderId="104" xfId="0" applyFont="1" applyBorder="1" applyAlignment="1">
      <alignment horizontal="center" vertical="center" textRotation="255" shrinkToFit="1"/>
    </xf>
    <xf numFmtId="0" fontId="63" fillId="0" borderId="105" xfId="0" applyFont="1" applyBorder="1" applyAlignment="1">
      <alignment horizontal="center" vertical="center" textRotation="255" shrinkToFit="1"/>
    </xf>
    <xf numFmtId="0" fontId="63" fillId="0" borderId="106" xfId="0" applyFont="1" applyBorder="1" applyAlignment="1">
      <alignment horizontal="center" vertical="center" textRotation="255" shrinkToFit="1"/>
    </xf>
    <xf numFmtId="0" fontId="63" fillId="0" borderId="107" xfId="0" applyFont="1" applyBorder="1" applyAlignment="1">
      <alignment horizontal="center" vertical="center" textRotation="255" shrinkToFit="1"/>
    </xf>
    <xf numFmtId="0" fontId="63" fillId="0" borderId="108" xfId="0" applyFont="1" applyBorder="1" applyAlignment="1">
      <alignment horizontal="center" vertical="center" textRotation="255" shrinkToFit="1"/>
    </xf>
    <xf numFmtId="0" fontId="63" fillId="0" borderId="109" xfId="0" applyFont="1" applyBorder="1" applyAlignment="1">
      <alignment horizontal="center" vertical="center" textRotation="255" shrinkToFit="1"/>
    </xf>
    <xf numFmtId="56" fontId="65" fillId="0" borderId="29" xfId="0" applyNumberFormat="1" applyFont="1" applyBorder="1" applyAlignment="1">
      <alignment horizontal="center" vertical="center"/>
    </xf>
    <xf numFmtId="0" fontId="65" fillId="0" borderId="30" xfId="0" applyFont="1" applyBorder="1" applyAlignment="1">
      <alignment horizontal="center" vertical="center"/>
    </xf>
    <xf numFmtId="0" fontId="65" fillId="0" borderId="31" xfId="0" applyFont="1" applyBorder="1" applyAlignment="1">
      <alignment horizontal="center" vertical="center"/>
    </xf>
    <xf numFmtId="56" fontId="65" fillId="0" borderId="30" xfId="0" applyNumberFormat="1" applyFont="1" applyBorder="1" applyAlignment="1">
      <alignment horizontal="center" vertical="center"/>
    </xf>
    <xf numFmtId="56" fontId="65" fillId="0" borderId="31" xfId="0" applyNumberFormat="1" applyFont="1" applyBorder="1" applyAlignment="1">
      <alignment horizontal="center" vertical="center"/>
    </xf>
    <xf numFmtId="0" fontId="9" fillId="0" borderId="0" xfId="0" applyFont="1" applyBorder="1" applyAlignment="1">
      <alignment horizontal="center" vertical="center"/>
    </xf>
    <xf numFmtId="0" fontId="56" fillId="0" borderId="55" xfId="0" applyFont="1" applyBorder="1" applyAlignment="1">
      <alignment horizontal="center" vertical="center"/>
    </xf>
    <xf numFmtId="56" fontId="65" fillId="0" borderId="47" xfId="0" applyNumberFormat="1" applyFont="1" applyBorder="1" applyAlignment="1">
      <alignment horizontal="center" vertical="center"/>
    </xf>
    <xf numFmtId="0" fontId="56" fillId="0" borderId="56" xfId="0" applyFont="1" applyBorder="1" applyAlignment="1">
      <alignment horizontal="center" vertical="center"/>
    </xf>
    <xf numFmtId="0" fontId="65" fillId="0" borderId="47" xfId="0" applyFont="1" applyBorder="1" applyAlignment="1">
      <alignment horizontal="center" vertical="center"/>
    </xf>
    <xf numFmtId="56" fontId="9" fillId="0" borderId="0"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第42回ＮＴＴ　大会要項　（案）"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D61"/>
  <sheetViews>
    <sheetView zoomScalePageLayoutView="0" workbookViewId="0" topLeftCell="A37">
      <selection activeCell="AC45" sqref="AC45"/>
    </sheetView>
  </sheetViews>
  <sheetFormatPr defaultColWidth="9.140625" defaultRowHeight="15"/>
  <cols>
    <col min="1" max="24" width="3.140625" style="51" customWidth="1"/>
    <col min="25" max="25" width="3.140625" style="52" customWidth="1"/>
    <col min="26" max="48" width="3.421875" style="53" customWidth="1"/>
    <col min="49" max="16384" width="9.00390625" style="53" customWidth="1"/>
  </cols>
  <sheetData>
    <row r="1" spans="1:25" ht="21">
      <c r="A1" s="190" t="s">
        <v>197</v>
      </c>
      <c r="B1" s="190"/>
      <c r="C1" s="190"/>
      <c r="D1" s="190"/>
      <c r="E1" s="190"/>
      <c r="F1" s="190"/>
      <c r="G1" s="190"/>
      <c r="H1" s="190"/>
      <c r="I1" s="190"/>
      <c r="J1" s="190"/>
      <c r="K1" s="190"/>
      <c r="L1" s="190"/>
      <c r="M1" s="190"/>
      <c r="N1" s="190"/>
      <c r="O1" s="190"/>
      <c r="P1" s="190"/>
      <c r="Q1" s="190"/>
      <c r="R1" s="190"/>
      <c r="S1" s="190"/>
      <c r="T1" s="190"/>
      <c r="U1" s="190"/>
      <c r="V1" s="190"/>
      <c r="W1" s="190"/>
      <c r="X1" s="190"/>
      <c r="Y1" s="190"/>
    </row>
    <row r="2" spans="1:25" ht="15.75" customHeight="1">
      <c r="A2" s="191" t="s">
        <v>110</v>
      </c>
      <c r="B2" s="191"/>
      <c r="C2" s="191"/>
      <c r="D2" s="185" t="s">
        <v>160</v>
      </c>
      <c r="E2" s="185"/>
      <c r="F2" s="185"/>
      <c r="G2" s="185"/>
      <c r="H2" s="185"/>
      <c r="I2" s="185"/>
      <c r="J2" s="185"/>
      <c r="K2" s="185"/>
      <c r="L2" s="185"/>
      <c r="M2" s="185"/>
      <c r="N2" s="185"/>
      <c r="O2" s="185"/>
      <c r="P2" s="185"/>
      <c r="Q2" s="185"/>
      <c r="R2" s="185"/>
      <c r="S2" s="185"/>
      <c r="T2" s="185"/>
      <c r="U2" s="185"/>
      <c r="V2" s="185"/>
      <c r="W2" s="185"/>
      <c r="X2" s="185"/>
      <c r="Y2" s="185"/>
    </row>
    <row r="3" spans="1:25" ht="15.75" customHeight="1">
      <c r="A3" s="44"/>
      <c r="B3" s="44"/>
      <c r="C3" s="44"/>
      <c r="D3" s="185"/>
      <c r="E3" s="185"/>
      <c r="F3" s="185"/>
      <c r="G3" s="185"/>
      <c r="H3" s="185"/>
      <c r="I3" s="185"/>
      <c r="J3" s="185"/>
      <c r="K3" s="185"/>
      <c r="L3" s="185"/>
      <c r="M3" s="185"/>
      <c r="N3" s="185"/>
      <c r="O3" s="185"/>
      <c r="P3" s="185"/>
      <c r="Q3" s="185"/>
      <c r="R3" s="185"/>
      <c r="S3" s="185"/>
      <c r="T3" s="185"/>
      <c r="U3" s="185"/>
      <c r="V3" s="185"/>
      <c r="W3" s="185"/>
      <c r="X3" s="185"/>
      <c r="Y3" s="185"/>
    </row>
    <row r="4" spans="1:25" ht="15.75" customHeight="1">
      <c r="A4" s="44"/>
      <c r="B4" s="44"/>
      <c r="C4" s="44"/>
      <c r="D4" s="185"/>
      <c r="E4" s="185"/>
      <c r="F4" s="185"/>
      <c r="G4" s="185"/>
      <c r="H4" s="185"/>
      <c r="I4" s="185"/>
      <c r="J4" s="185"/>
      <c r="K4" s="185"/>
      <c r="L4" s="185"/>
      <c r="M4" s="185"/>
      <c r="N4" s="185"/>
      <c r="O4" s="185"/>
      <c r="P4" s="185"/>
      <c r="Q4" s="185"/>
      <c r="R4" s="185"/>
      <c r="S4" s="185"/>
      <c r="T4" s="185"/>
      <c r="U4" s="185"/>
      <c r="V4" s="185"/>
      <c r="W4" s="185"/>
      <c r="X4" s="185"/>
      <c r="Y4" s="185"/>
    </row>
    <row r="5" spans="1:25" ht="15.75" customHeight="1">
      <c r="A5" s="44"/>
      <c r="B5" s="44"/>
      <c r="C5" s="44"/>
      <c r="D5" s="185"/>
      <c r="E5" s="185"/>
      <c r="F5" s="185"/>
      <c r="G5" s="185"/>
      <c r="H5" s="185"/>
      <c r="I5" s="185"/>
      <c r="J5" s="185"/>
      <c r="K5" s="185"/>
      <c r="L5" s="185"/>
      <c r="M5" s="185"/>
      <c r="N5" s="185"/>
      <c r="O5" s="185"/>
      <c r="P5" s="185"/>
      <c r="Q5" s="185"/>
      <c r="R5" s="185"/>
      <c r="S5" s="185"/>
      <c r="T5" s="185"/>
      <c r="U5" s="185"/>
      <c r="V5" s="185"/>
      <c r="W5" s="185"/>
      <c r="X5" s="185"/>
      <c r="Y5" s="185"/>
    </row>
    <row r="6" spans="1:25" ht="15.75" customHeight="1">
      <c r="A6" s="44"/>
      <c r="B6" s="44"/>
      <c r="C6" s="44"/>
      <c r="D6" s="185"/>
      <c r="E6" s="185"/>
      <c r="F6" s="185"/>
      <c r="G6" s="185"/>
      <c r="H6" s="185"/>
      <c r="I6" s="185"/>
      <c r="J6" s="185"/>
      <c r="K6" s="185"/>
      <c r="L6" s="185"/>
      <c r="M6" s="185"/>
      <c r="N6" s="185"/>
      <c r="O6" s="185"/>
      <c r="P6" s="185"/>
      <c r="Q6" s="185"/>
      <c r="R6" s="185"/>
      <c r="S6" s="185"/>
      <c r="T6" s="185"/>
      <c r="U6" s="185"/>
      <c r="V6" s="185"/>
      <c r="W6" s="185"/>
      <c r="X6" s="185"/>
      <c r="Y6" s="185"/>
    </row>
    <row r="7" spans="1:25" ht="15.75" customHeight="1">
      <c r="A7" s="184" t="s">
        <v>111</v>
      </c>
      <c r="B7" s="184"/>
      <c r="C7" s="184"/>
      <c r="D7" s="178" t="s">
        <v>147</v>
      </c>
      <c r="E7" s="178"/>
      <c r="F7" s="178"/>
      <c r="G7" s="178"/>
      <c r="H7" s="178"/>
      <c r="I7" s="178"/>
      <c r="J7" s="178"/>
      <c r="K7" s="178"/>
      <c r="L7" s="178"/>
      <c r="M7" s="178"/>
      <c r="N7" s="178"/>
      <c r="O7" s="178"/>
      <c r="P7" s="178"/>
      <c r="Q7" s="178"/>
      <c r="R7" s="178"/>
      <c r="S7" s="178"/>
      <c r="T7" s="178"/>
      <c r="U7" s="178"/>
      <c r="V7" s="178"/>
      <c r="W7" s="178"/>
      <c r="X7" s="178"/>
      <c r="Y7" s="178"/>
    </row>
    <row r="8" spans="1:25" ht="15.75" customHeight="1">
      <c r="A8" s="184" t="s">
        <v>112</v>
      </c>
      <c r="B8" s="184"/>
      <c r="C8" s="184"/>
      <c r="D8" s="178" t="s">
        <v>140</v>
      </c>
      <c r="E8" s="178"/>
      <c r="F8" s="178"/>
      <c r="G8" s="178"/>
      <c r="H8" s="178"/>
      <c r="I8" s="178"/>
      <c r="J8" s="178"/>
      <c r="K8" s="178"/>
      <c r="L8" s="178"/>
      <c r="M8" s="178"/>
      <c r="N8" s="178"/>
      <c r="O8" s="178"/>
      <c r="P8" s="178"/>
      <c r="Q8" s="178"/>
      <c r="R8" s="178"/>
      <c r="S8" s="178"/>
      <c r="T8" s="178"/>
      <c r="U8" s="178"/>
      <c r="V8" s="178"/>
      <c r="W8" s="178"/>
      <c r="X8" s="178"/>
      <c r="Y8" s="178"/>
    </row>
    <row r="9" spans="1:25" ht="15.75" customHeight="1">
      <c r="A9" s="184"/>
      <c r="B9" s="184"/>
      <c r="C9" s="184"/>
      <c r="D9" s="178" t="s">
        <v>141</v>
      </c>
      <c r="E9" s="178"/>
      <c r="F9" s="178"/>
      <c r="G9" s="178"/>
      <c r="H9" s="178"/>
      <c r="I9" s="178"/>
      <c r="J9" s="178"/>
      <c r="K9" s="178"/>
      <c r="L9" s="178"/>
      <c r="M9" s="178"/>
      <c r="N9" s="178"/>
      <c r="O9" s="178"/>
      <c r="P9" s="178"/>
      <c r="Q9" s="178"/>
      <c r="R9" s="178"/>
      <c r="S9" s="178"/>
      <c r="T9" s="178"/>
      <c r="U9" s="178"/>
      <c r="V9" s="178"/>
      <c r="W9" s="178"/>
      <c r="X9" s="178"/>
      <c r="Y9" s="178"/>
    </row>
    <row r="10" spans="1:25" ht="15.75" customHeight="1">
      <c r="A10" s="174" t="s">
        <v>113</v>
      </c>
      <c r="B10" s="174"/>
      <c r="C10" s="174"/>
      <c r="D10" s="178" t="s">
        <v>148</v>
      </c>
      <c r="E10" s="178"/>
      <c r="F10" s="178"/>
      <c r="G10" s="178"/>
      <c r="H10" s="178"/>
      <c r="I10" s="178"/>
      <c r="J10" s="178"/>
      <c r="K10" s="178"/>
      <c r="L10" s="178"/>
      <c r="M10" s="178"/>
      <c r="N10" s="178"/>
      <c r="O10" s="178"/>
      <c r="P10" s="178"/>
      <c r="Q10" s="178"/>
      <c r="R10" s="178"/>
      <c r="S10" s="178"/>
      <c r="T10" s="178"/>
      <c r="U10" s="178"/>
      <c r="V10" s="178"/>
      <c r="W10" s="178"/>
      <c r="X10" s="178"/>
      <c r="Y10" s="178"/>
    </row>
    <row r="11" spans="1:25" ht="15.75" customHeight="1">
      <c r="A11" s="174" t="s">
        <v>114</v>
      </c>
      <c r="B11" s="174"/>
      <c r="C11" s="174"/>
      <c r="D11" s="178" t="s">
        <v>142</v>
      </c>
      <c r="E11" s="178"/>
      <c r="F11" s="178"/>
      <c r="G11" s="178"/>
      <c r="H11" s="178"/>
      <c r="I11" s="178"/>
      <c r="J11" s="178"/>
      <c r="K11" s="178"/>
      <c r="L11" s="178"/>
      <c r="M11" s="178"/>
      <c r="N11" s="178"/>
      <c r="O11" s="178"/>
      <c r="P11" s="178"/>
      <c r="Q11" s="178"/>
      <c r="R11" s="178"/>
      <c r="S11" s="178"/>
      <c r="T11" s="178"/>
      <c r="U11" s="178"/>
      <c r="V11" s="178"/>
      <c r="W11" s="178"/>
      <c r="X11" s="178"/>
      <c r="Y11" s="178"/>
    </row>
    <row r="12" spans="1:25" ht="15.75" customHeight="1">
      <c r="A12" s="174" t="s">
        <v>115</v>
      </c>
      <c r="B12" s="174"/>
      <c r="C12" s="174"/>
      <c r="D12" s="46" t="s">
        <v>116</v>
      </c>
      <c r="E12" s="178" t="s">
        <v>117</v>
      </c>
      <c r="F12" s="178"/>
      <c r="G12" s="178"/>
      <c r="H12" s="178"/>
      <c r="I12" s="178"/>
      <c r="J12" s="178"/>
      <c r="K12" s="178"/>
      <c r="L12" s="178"/>
      <c r="M12" s="178"/>
      <c r="N12" s="178"/>
      <c r="O12" s="178"/>
      <c r="P12" s="178"/>
      <c r="Q12" s="178"/>
      <c r="R12" s="178"/>
      <c r="S12" s="178"/>
      <c r="T12" s="178"/>
      <c r="U12" s="178"/>
      <c r="V12" s="178"/>
      <c r="W12" s="178"/>
      <c r="X12" s="178"/>
      <c r="Y12" s="178"/>
    </row>
    <row r="13" spans="1:25" ht="15.75" customHeight="1">
      <c r="A13" s="45"/>
      <c r="B13" s="45"/>
      <c r="C13" s="45"/>
      <c r="D13" s="46" t="s">
        <v>118</v>
      </c>
      <c r="E13" s="180" t="s">
        <v>149</v>
      </c>
      <c r="F13" s="180"/>
      <c r="G13" s="180"/>
      <c r="H13" s="180"/>
      <c r="I13" s="180"/>
      <c r="J13" s="180"/>
      <c r="K13" s="180"/>
      <c r="L13" s="180"/>
      <c r="M13" s="180"/>
      <c r="N13" s="180"/>
      <c r="O13" s="180"/>
      <c r="P13" s="180"/>
      <c r="Q13" s="180"/>
      <c r="R13" s="180"/>
      <c r="S13" s="180"/>
      <c r="T13" s="180"/>
      <c r="U13" s="180"/>
      <c r="V13" s="180"/>
      <c r="W13" s="180"/>
      <c r="X13" s="180"/>
      <c r="Y13" s="181"/>
    </row>
    <row r="14" spans="1:25" ht="15.75" customHeight="1">
      <c r="A14" s="47"/>
      <c r="B14" s="47"/>
      <c r="C14" s="47"/>
      <c r="D14" s="46"/>
      <c r="E14" s="180"/>
      <c r="F14" s="180"/>
      <c r="G14" s="180"/>
      <c r="H14" s="180"/>
      <c r="I14" s="180"/>
      <c r="J14" s="180"/>
      <c r="K14" s="180"/>
      <c r="L14" s="180"/>
      <c r="M14" s="180"/>
      <c r="N14" s="180"/>
      <c r="O14" s="180"/>
      <c r="P14" s="180"/>
      <c r="Q14" s="180"/>
      <c r="R14" s="180"/>
      <c r="S14" s="180"/>
      <c r="T14" s="180"/>
      <c r="U14" s="180"/>
      <c r="V14" s="180"/>
      <c r="W14" s="180"/>
      <c r="X14" s="180"/>
      <c r="Y14" s="181"/>
    </row>
    <row r="15" spans="1:25" ht="15.75" customHeight="1">
      <c r="A15" s="47"/>
      <c r="B15" s="47"/>
      <c r="C15" s="47"/>
      <c r="D15" s="46" t="s">
        <v>119</v>
      </c>
      <c r="E15" s="178" t="s">
        <v>120</v>
      </c>
      <c r="F15" s="178"/>
      <c r="G15" s="178"/>
      <c r="H15" s="178"/>
      <c r="I15" s="178"/>
      <c r="J15" s="178"/>
      <c r="K15" s="178"/>
      <c r="L15" s="178"/>
      <c r="M15" s="178"/>
      <c r="N15" s="178"/>
      <c r="O15" s="178"/>
      <c r="P15" s="178"/>
      <c r="Q15" s="178"/>
      <c r="R15" s="178"/>
      <c r="S15" s="178"/>
      <c r="T15" s="178"/>
      <c r="U15" s="178"/>
      <c r="V15" s="178"/>
      <c r="W15" s="178"/>
      <c r="X15" s="178"/>
      <c r="Y15" s="178"/>
    </row>
    <row r="16" spans="1:25" ht="15.75" customHeight="1">
      <c r="A16" s="45"/>
      <c r="B16" s="45"/>
      <c r="C16" s="45"/>
      <c r="D16" s="46" t="s">
        <v>121</v>
      </c>
      <c r="E16" s="185" t="s">
        <v>198</v>
      </c>
      <c r="F16" s="185"/>
      <c r="G16" s="185"/>
      <c r="H16" s="185"/>
      <c r="I16" s="185"/>
      <c r="J16" s="185"/>
      <c r="K16" s="185"/>
      <c r="L16" s="185"/>
      <c r="M16" s="185"/>
      <c r="N16" s="185"/>
      <c r="O16" s="185"/>
      <c r="P16" s="185"/>
      <c r="Q16" s="185"/>
      <c r="R16" s="185"/>
      <c r="S16" s="185"/>
      <c r="T16" s="185"/>
      <c r="U16" s="185"/>
      <c r="V16" s="185"/>
      <c r="W16" s="185"/>
      <c r="X16" s="185"/>
      <c r="Y16" s="185"/>
    </row>
    <row r="17" spans="1:25" ht="15.75" customHeight="1">
      <c r="A17" s="174" t="s">
        <v>122</v>
      </c>
      <c r="B17" s="174"/>
      <c r="C17" s="174"/>
      <c r="D17" s="178" t="s">
        <v>143</v>
      </c>
      <c r="E17" s="178"/>
      <c r="F17" s="178"/>
      <c r="G17" s="178"/>
      <c r="H17" s="178"/>
      <c r="I17" s="178"/>
      <c r="J17" s="178"/>
      <c r="K17" s="178"/>
      <c r="L17" s="178"/>
      <c r="M17" s="178"/>
      <c r="N17" s="178"/>
      <c r="O17" s="178"/>
      <c r="P17" s="178"/>
      <c r="Q17" s="178"/>
      <c r="R17" s="178"/>
      <c r="S17" s="178"/>
      <c r="T17" s="178"/>
      <c r="U17" s="178"/>
      <c r="V17" s="178"/>
      <c r="W17" s="178"/>
      <c r="X17" s="178"/>
      <c r="Y17" s="178"/>
    </row>
    <row r="18" spans="1:30" ht="15.75" customHeight="1">
      <c r="A18" s="174" t="s">
        <v>123</v>
      </c>
      <c r="B18" s="174"/>
      <c r="C18" s="174"/>
      <c r="D18" s="46" t="s">
        <v>116</v>
      </c>
      <c r="E18" s="182" t="s">
        <v>161</v>
      </c>
      <c r="F18" s="182"/>
      <c r="G18" s="182"/>
      <c r="H18" s="182"/>
      <c r="I18" s="182"/>
      <c r="J18" s="182"/>
      <c r="K18" s="182"/>
      <c r="L18" s="182"/>
      <c r="M18" s="182"/>
      <c r="N18" s="182"/>
      <c r="O18" s="182"/>
      <c r="P18" s="182"/>
      <c r="Q18" s="182"/>
      <c r="R18" s="182"/>
      <c r="S18" s="182"/>
      <c r="T18" s="182"/>
      <c r="U18" s="182"/>
      <c r="V18" s="182"/>
      <c r="W18" s="182"/>
      <c r="X18" s="182"/>
      <c r="Y18" s="182"/>
      <c r="AD18" s="48"/>
    </row>
    <row r="19" spans="1:25" ht="15.75" customHeight="1">
      <c r="A19" s="47"/>
      <c r="B19" s="47"/>
      <c r="C19" s="47"/>
      <c r="D19" s="46" t="s">
        <v>118</v>
      </c>
      <c r="E19" s="182" t="s">
        <v>152</v>
      </c>
      <c r="F19" s="182"/>
      <c r="G19" s="182"/>
      <c r="H19" s="182"/>
      <c r="I19" s="182"/>
      <c r="J19" s="182"/>
      <c r="K19" s="182"/>
      <c r="L19" s="182"/>
      <c r="M19" s="182"/>
      <c r="N19" s="182"/>
      <c r="O19" s="182"/>
      <c r="P19" s="182"/>
      <c r="Q19" s="182"/>
      <c r="R19" s="182"/>
      <c r="S19" s="182"/>
      <c r="T19" s="182"/>
      <c r="U19" s="182"/>
      <c r="V19" s="182"/>
      <c r="W19" s="182"/>
      <c r="X19" s="182"/>
      <c r="Y19" s="182"/>
    </row>
    <row r="20" spans="1:30" ht="15.75" customHeight="1">
      <c r="A20" s="47"/>
      <c r="B20" s="47"/>
      <c r="C20" s="47"/>
      <c r="D20" s="46" t="s">
        <v>124</v>
      </c>
      <c r="E20" s="183" t="s">
        <v>201</v>
      </c>
      <c r="F20" s="183"/>
      <c r="G20" s="183"/>
      <c r="H20" s="183"/>
      <c r="I20" s="183"/>
      <c r="J20" s="183"/>
      <c r="K20" s="183"/>
      <c r="L20" s="183"/>
      <c r="M20" s="183"/>
      <c r="N20" s="183"/>
      <c r="O20" s="183"/>
      <c r="P20" s="183"/>
      <c r="Q20" s="183"/>
      <c r="R20" s="183"/>
      <c r="S20" s="183"/>
      <c r="T20" s="183"/>
      <c r="U20" s="183"/>
      <c r="V20" s="183"/>
      <c r="W20" s="183"/>
      <c r="X20" s="183"/>
      <c r="Y20" s="183"/>
      <c r="AD20" s="48"/>
    </row>
    <row r="21" spans="1:25" ht="15.75" customHeight="1">
      <c r="A21" s="47"/>
      <c r="B21" s="47"/>
      <c r="C21" s="47"/>
      <c r="D21" s="46"/>
      <c r="E21" s="183"/>
      <c r="F21" s="183"/>
      <c r="G21" s="183"/>
      <c r="H21" s="183"/>
      <c r="I21" s="183"/>
      <c r="J21" s="183"/>
      <c r="K21" s="183"/>
      <c r="L21" s="183"/>
      <c r="M21" s="183"/>
      <c r="N21" s="183"/>
      <c r="O21" s="183"/>
      <c r="P21" s="183"/>
      <c r="Q21" s="183"/>
      <c r="R21" s="183"/>
      <c r="S21" s="183"/>
      <c r="T21" s="183"/>
      <c r="U21" s="183"/>
      <c r="V21" s="183"/>
      <c r="W21" s="183"/>
      <c r="X21" s="183"/>
      <c r="Y21" s="183"/>
    </row>
    <row r="22" spans="1:25" ht="15.75" customHeight="1">
      <c r="A22" s="174" t="s">
        <v>125</v>
      </c>
      <c r="B22" s="174"/>
      <c r="C22" s="174"/>
      <c r="D22" s="46" t="s">
        <v>116</v>
      </c>
      <c r="E22" s="178" t="s">
        <v>144</v>
      </c>
      <c r="F22" s="178"/>
      <c r="G22" s="178"/>
      <c r="H22" s="178"/>
      <c r="I22" s="178"/>
      <c r="J22" s="178"/>
      <c r="K22" s="178"/>
      <c r="L22" s="178"/>
      <c r="M22" s="178"/>
      <c r="N22" s="178"/>
      <c r="O22" s="178"/>
      <c r="P22" s="178"/>
      <c r="Q22" s="178"/>
      <c r="R22" s="178"/>
      <c r="S22" s="178"/>
      <c r="T22" s="178"/>
      <c r="U22" s="178"/>
      <c r="V22" s="178"/>
      <c r="W22" s="178"/>
      <c r="X22" s="178"/>
      <c r="Y22" s="178"/>
    </row>
    <row r="23" spans="1:25" ht="15.75" customHeight="1">
      <c r="A23" s="54"/>
      <c r="B23" s="47"/>
      <c r="C23" s="47"/>
      <c r="D23" s="46" t="s">
        <v>118</v>
      </c>
      <c r="E23" s="178" t="s">
        <v>150</v>
      </c>
      <c r="F23" s="178"/>
      <c r="G23" s="178"/>
      <c r="H23" s="178"/>
      <c r="I23" s="178"/>
      <c r="J23" s="178"/>
      <c r="K23" s="178"/>
      <c r="L23" s="178"/>
      <c r="M23" s="178"/>
      <c r="N23" s="178"/>
      <c r="O23" s="178"/>
      <c r="P23" s="178"/>
      <c r="Q23" s="178"/>
      <c r="R23" s="178"/>
      <c r="S23" s="178"/>
      <c r="T23" s="178"/>
      <c r="U23" s="178"/>
      <c r="V23" s="178"/>
      <c r="W23" s="178"/>
      <c r="X23" s="178"/>
      <c r="Y23" s="178"/>
    </row>
    <row r="24" spans="1:25" ht="15.75" customHeight="1">
      <c r="A24" s="45"/>
      <c r="B24" s="45"/>
      <c r="C24" s="45"/>
      <c r="D24" s="46" t="s">
        <v>119</v>
      </c>
      <c r="E24" s="180" t="s">
        <v>202</v>
      </c>
      <c r="F24" s="180"/>
      <c r="G24" s="180"/>
      <c r="H24" s="180"/>
      <c r="I24" s="180"/>
      <c r="J24" s="180"/>
      <c r="K24" s="180"/>
      <c r="L24" s="180"/>
      <c r="M24" s="180"/>
      <c r="N24" s="180"/>
      <c r="O24" s="180"/>
      <c r="P24" s="180"/>
      <c r="Q24" s="180"/>
      <c r="R24" s="180"/>
      <c r="S24" s="180"/>
      <c r="T24" s="180"/>
      <c r="U24" s="180"/>
      <c r="V24" s="180"/>
      <c r="W24" s="180"/>
      <c r="X24" s="180"/>
      <c r="Y24" s="181"/>
    </row>
    <row r="25" spans="1:25" ht="15.75" customHeight="1">
      <c r="A25" s="45"/>
      <c r="B25" s="45"/>
      <c r="C25" s="45"/>
      <c r="D25" s="46"/>
      <c r="E25" s="180"/>
      <c r="F25" s="180"/>
      <c r="G25" s="180"/>
      <c r="H25" s="180"/>
      <c r="I25" s="180"/>
      <c r="J25" s="180"/>
      <c r="K25" s="180"/>
      <c r="L25" s="180"/>
      <c r="M25" s="180"/>
      <c r="N25" s="180"/>
      <c r="O25" s="180"/>
      <c r="P25" s="180"/>
      <c r="Q25" s="180"/>
      <c r="R25" s="180"/>
      <c r="S25" s="180"/>
      <c r="T25" s="180"/>
      <c r="U25" s="180"/>
      <c r="V25" s="180"/>
      <c r="W25" s="180"/>
      <c r="X25" s="180"/>
      <c r="Y25" s="181"/>
    </row>
    <row r="26" spans="1:25" ht="15.75" customHeight="1">
      <c r="A26" s="174" t="s">
        <v>126</v>
      </c>
      <c r="B26" s="174"/>
      <c r="C26" s="174"/>
      <c r="D26" s="46" t="s">
        <v>116</v>
      </c>
      <c r="E26" s="178" t="s">
        <v>127</v>
      </c>
      <c r="F26" s="178"/>
      <c r="G26" s="178"/>
      <c r="H26" s="178"/>
      <c r="I26" s="178"/>
      <c r="J26" s="178"/>
      <c r="K26" s="178"/>
      <c r="L26" s="178"/>
      <c r="M26" s="178"/>
      <c r="N26" s="178"/>
      <c r="O26" s="178"/>
      <c r="P26" s="178"/>
      <c r="Q26" s="178"/>
      <c r="R26" s="178"/>
      <c r="S26" s="178"/>
      <c r="T26" s="178"/>
      <c r="U26" s="178"/>
      <c r="V26" s="178"/>
      <c r="W26" s="178"/>
      <c r="X26" s="178"/>
      <c r="Y26" s="178"/>
    </row>
    <row r="27" spans="1:25" ht="15.75" customHeight="1">
      <c r="A27" s="45"/>
      <c r="B27" s="45"/>
      <c r="C27" s="45"/>
      <c r="D27" s="46" t="s">
        <v>118</v>
      </c>
      <c r="E27" s="178" t="s">
        <v>128</v>
      </c>
      <c r="F27" s="178"/>
      <c r="G27" s="178"/>
      <c r="H27" s="178"/>
      <c r="I27" s="178"/>
      <c r="J27" s="178"/>
      <c r="K27" s="178"/>
      <c r="L27" s="178"/>
      <c r="M27" s="178"/>
      <c r="N27" s="178"/>
      <c r="O27" s="178"/>
      <c r="P27" s="178"/>
      <c r="Q27" s="178"/>
      <c r="R27" s="178"/>
      <c r="S27" s="178"/>
      <c r="T27" s="178"/>
      <c r="U27" s="178"/>
      <c r="V27" s="178"/>
      <c r="W27" s="178"/>
      <c r="X27" s="178"/>
      <c r="Y27" s="178"/>
    </row>
    <row r="28" spans="1:25" ht="15.75" customHeight="1">
      <c r="A28" s="45"/>
      <c r="B28" s="45"/>
      <c r="C28" s="45"/>
      <c r="D28" s="46" t="s">
        <v>119</v>
      </c>
      <c r="E28" s="180" t="s">
        <v>129</v>
      </c>
      <c r="F28" s="180"/>
      <c r="G28" s="180"/>
      <c r="H28" s="180"/>
      <c r="I28" s="180"/>
      <c r="J28" s="180"/>
      <c r="K28" s="180"/>
      <c r="L28" s="180"/>
      <c r="M28" s="180"/>
      <c r="N28" s="180"/>
      <c r="O28" s="180"/>
      <c r="P28" s="180"/>
      <c r="Q28" s="180"/>
      <c r="R28" s="180"/>
      <c r="S28" s="180"/>
      <c r="T28" s="180"/>
      <c r="U28" s="180"/>
      <c r="V28" s="180"/>
      <c r="W28" s="180"/>
      <c r="X28" s="180"/>
      <c r="Y28" s="181"/>
    </row>
    <row r="29" spans="1:25" ht="15.75" customHeight="1">
      <c r="A29" s="45"/>
      <c r="B29" s="45"/>
      <c r="C29" s="45"/>
      <c r="D29" s="46"/>
      <c r="E29" s="180"/>
      <c r="F29" s="180"/>
      <c r="G29" s="180"/>
      <c r="H29" s="180"/>
      <c r="I29" s="180"/>
      <c r="J29" s="180"/>
      <c r="K29" s="180"/>
      <c r="L29" s="180"/>
      <c r="M29" s="180"/>
      <c r="N29" s="180"/>
      <c r="O29" s="180"/>
      <c r="P29" s="180"/>
      <c r="Q29" s="180"/>
      <c r="R29" s="180"/>
      <c r="S29" s="180"/>
      <c r="T29" s="180"/>
      <c r="U29" s="180"/>
      <c r="V29" s="180"/>
      <c r="W29" s="180"/>
      <c r="X29" s="180"/>
      <c r="Y29" s="181"/>
    </row>
    <row r="30" spans="1:25" ht="15.75" customHeight="1">
      <c r="A30" s="45"/>
      <c r="B30" s="45"/>
      <c r="C30" s="45"/>
      <c r="D30" s="46" t="s">
        <v>121</v>
      </c>
      <c r="E30" s="178" t="s">
        <v>130</v>
      </c>
      <c r="F30" s="178"/>
      <c r="G30" s="178"/>
      <c r="H30" s="178"/>
      <c r="I30" s="178"/>
      <c r="J30" s="178"/>
      <c r="K30" s="178"/>
      <c r="L30" s="178"/>
      <c r="M30" s="178"/>
      <c r="N30" s="178"/>
      <c r="O30" s="178"/>
      <c r="P30" s="178"/>
      <c r="Q30" s="178"/>
      <c r="R30" s="178"/>
      <c r="S30" s="178"/>
      <c r="T30" s="178"/>
      <c r="U30" s="178"/>
      <c r="V30" s="178"/>
      <c r="W30" s="178"/>
      <c r="X30" s="178"/>
      <c r="Y30" s="178"/>
    </row>
    <row r="31" spans="1:25" ht="15.75" customHeight="1">
      <c r="A31" s="45"/>
      <c r="B31" s="45"/>
      <c r="C31" s="45"/>
      <c r="D31" s="46" t="s">
        <v>131</v>
      </c>
      <c r="E31" s="180" t="s">
        <v>132</v>
      </c>
      <c r="F31" s="180"/>
      <c r="G31" s="180"/>
      <c r="H31" s="180"/>
      <c r="I31" s="180"/>
      <c r="J31" s="180"/>
      <c r="K31" s="180"/>
      <c r="L31" s="180"/>
      <c r="M31" s="180"/>
      <c r="N31" s="180"/>
      <c r="O31" s="180"/>
      <c r="P31" s="180"/>
      <c r="Q31" s="180"/>
      <c r="R31" s="180"/>
      <c r="S31" s="180"/>
      <c r="T31" s="180"/>
      <c r="U31" s="180"/>
      <c r="V31" s="180"/>
      <c r="W31" s="180"/>
      <c r="X31" s="180"/>
      <c r="Y31" s="181"/>
    </row>
    <row r="32" spans="1:25" ht="15.75" customHeight="1">
      <c r="A32" s="45"/>
      <c r="B32" s="45"/>
      <c r="C32" s="45"/>
      <c r="D32" s="46"/>
      <c r="E32" s="180"/>
      <c r="F32" s="180"/>
      <c r="G32" s="180"/>
      <c r="H32" s="180"/>
      <c r="I32" s="180"/>
      <c r="J32" s="180"/>
      <c r="K32" s="180"/>
      <c r="L32" s="180"/>
      <c r="M32" s="180"/>
      <c r="N32" s="180"/>
      <c r="O32" s="180"/>
      <c r="P32" s="180"/>
      <c r="Q32" s="180"/>
      <c r="R32" s="180"/>
      <c r="S32" s="180"/>
      <c r="T32" s="180"/>
      <c r="U32" s="180"/>
      <c r="V32" s="180"/>
      <c r="W32" s="180"/>
      <c r="X32" s="180"/>
      <c r="Y32" s="181"/>
    </row>
    <row r="33" spans="1:25" ht="15.75" customHeight="1">
      <c r="A33" s="45"/>
      <c r="B33" s="45"/>
      <c r="C33" s="45"/>
      <c r="D33" s="46" t="s">
        <v>133</v>
      </c>
      <c r="E33" s="180" t="s">
        <v>176</v>
      </c>
      <c r="F33" s="180"/>
      <c r="G33" s="180"/>
      <c r="H33" s="180"/>
      <c r="I33" s="180"/>
      <c r="J33" s="180"/>
      <c r="K33" s="180"/>
      <c r="L33" s="180"/>
      <c r="M33" s="180"/>
      <c r="N33" s="180"/>
      <c r="O33" s="180"/>
      <c r="P33" s="180"/>
      <c r="Q33" s="180"/>
      <c r="R33" s="180"/>
      <c r="S33" s="180"/>
      <c r="T33" s="180"/>
      <c r="U33" s="180"/>
      <c r="V33" s="180"/>
      <c r="W33" s="180"/>
      <c r="X33" s="180"/>
      <c r="Y33" s="181"/>
    </row>
    <row r="34" spans="1:25" ht="15.75" customHeight="1">
      <c r="A34" s="45"/>
      <c r="B34" s="45"/>
      <c r="C34" s="45"/>
      <c r="D34" s="46"/>
      <c r="E34" s="180"/>
      <c r="F34" s="180"/>
      <c r="G34" s="180"/>
      <c r="H34" s="180"/>
      <c r="I34" s="180"/>
      <c r="J34" s="180"/>
      <c r="K34" s="180"/>
      <c r="L34" s="180"/>
      <c r="M34" s="180"/>
      <c r="N34" s="180"/>
      <c r="O34" s="180"/>
      <c r="P34" s="180"/>
      <c r="Q34" s="180"/>
      <c r="R34" s="180"/>
      <c r="S34" s="180"/>
      <c r="T34" s="180"/>
      <c r="U34" s="180"/>
      <c r="V34" s="180"/>
      <c r="W34" s="180"/>
      <c r="X34" s="180"/>
      <c r="Y34" s="181"/>
    </row>
    <row r="35" spans="1:25" ht="15.75" customHeight="1">
      <c r="A35" s="45"/>
      <c r="B35" s="45"/>
      <c r="C35" s="45"/>
      <c r="D35" s="46" t="s">
        <v>134</v>
      </c>
      <c r="E35" s="178" t="s">
        <v>145</v>
      </c>
      <c r="F35" s="178"/>
      <c r="G35" s="178"/>
      <c r="H35" s="178"/>
      <c r="I35" s="178"/>
      <c r="J35" s="178"/>
      <c r="K35" s="178"/>
      <c r="L35" s="178"/>
      <c r="M35" s="178"/>
      <c r="N35" s="178"/>
      <c r="O35" s="178"/>
      <c r="P35" s="178"/>
      <c r="Q35" s="178"/>
      <c r="R35" s="178"/>
      <c r="S35" s="178"/>
      <c r="T35" s="178"/>
      <c r="U35" s="178"/>
      <c r="V35" s="178"/>
      <c r="W35" s="178"/>
      <c r="X35" s="178"/>
      <c r="Y35" s="178"/>
    </row>
    <row r="36" spans="1:25" ht="15.75" customHeight="1">
      <c r="A36" s="174" t="s">
        <v>162</v>
      </c>
      <c r="B36" s="174"/>
      <c r="C36" s="174"/>
      <c r="D36" s="57" t="s">
        <v>116</v>
      </c>
      <c r="E36" s="56" t="s">
        <v>163</v>
      </c>
      <c r="F36" s="56"/>
      <c r="G36" s="56"/>
      <c r="H36" s="56"/>
      <c r="I36" s="56"/>
      <c r="J36" s="56"/>
      <c r="K36" s="56"/>
      <c r="L36" s="56"/>
      <c r="M36" s="56"/>
      <c r="N36" s="56"/>
      <c r="O36" s="56"/>
      <c r="P36" s="56"/>
      <c r="Q36" s="56"/>
      <c r="R36" s="56"/>
      <c r="S36" s="56"/>
      <c r="T36" s="56"/>
      <c r="U36" s="56"/>
      <c r="V36" s="56"/>
      <c r="W36" s="56"/>
      <c r="X36" s="56"/>
      <c r="Y36" s="56"/>
    </row>
    <row r="37" spans="1:25" ht="15.75" customHeight="1">
      <c r="A37" s="45"/>
      <c r="B37" s="45"/>
      <c r="C37" s="45"/>
      <c r="D37" s="46" t="s">
        <v>178</v>
      </c>
      <c r="E37" s="188" t="s">
        <v>179</v>
      </c>
      <c r="F37" s="188"/>
      <c r="G37" s="188"/>
      <c r="H37" s="188"/>
      <c r="I37" s="188"/>
      <c r="J37" s="188"/>
      <c r="K37" s="188"/>
      <c r="L37" s="188"/>
      <c r="M37" s="188"/>
      <c r="N37" s="188"/>
      <c r="O37" s="188"/>
      <c r="P37" s="188"/>
      <c r="Q37" s="188"/>
      <c r="R37" s="188"/>
      <c r="S37" s="188"/>
      <c r="T37" s="188"/>
      <c r="U37" s="188"/>
      <c r="V37" s="188"/>
      <c r="W37" s="188"/>
      <c r="X37" s="188"/>
      <c r="Y37" s="188"/>
    </row>
    <row r="38" spans="1:25" ht="15.75" customHeight="1">
      <c r="A38" s="45"/>
      <c r="B38" s="45"/>
      <c r="C38" s="45"/>
      <c r="D38" s="46"/>
      <c r="E38" s="188"/>
      <c r="F38" s="188"/>
      <c r="G38" s="188"/>
      <c r="H38" s="188"/>
      <c r="I38" s="188"/>
      <c r="J38" s="188"/>
      <c r="K38" s="188"/>
      <c r="L38" s="188"/>
      <c r="M38" s="188"/>
      <c r="N38" s="188"/>
      <c r="O38" s="188"/>
      <c r="P38" s="188"/>
      <c r="Q38" s="188"/>
      <c r="R38" s="188"/>
      <c r="S38" s="188"/>
      <c r="T38" s="188"/>
      <c r="U38" s="188"/>
      <c r="V38" s="188"/>
      <c r="W38" s="188"/>
      <c r="X38" s="188"/>
      <c r="Y38" s="188"/>
    </row>
    <row r="39" spans="1:25" ht="15.75" customHeight="1">
      <c r="A39" s="174" t="s">
        <v>135</v>
      </c>
      <c r="B39" s="174"/>
      <c r="C39" s="174"/>
      <c r="D39" s="178" t="s">
        <v>146</v>
      </c>
      <c r="E39" s="178"/>
      <c r="F39" s="178"/>
      <c r="G39" s="178"/>
      <c r="H39" s="178"/>
      <c r="I39" s="178"/>
      <c r="J39" s="178"/>
      <c r="K39" s="178"/>
      <c r="L39" s="178"/>
      <c r="M39" s="178"/>
      <c r="N39" s="178"/>
      <c r="O39" s="178"/>
      <c r="P39" s="178"/>
      <c r="Q39" s="178"/>
      <c r="R39" s="178"/>
      <c r="S39" s="178"/>
      <c r="T39" s="178"/>
      <c r="U39" s="178"/>
      <c r="V39" s="178"/>
      <c r="W39" s="178"/>
      <c r="X39" s="178"/>
      <c r="Y39" s="178"/>
    </row>
    <row r="40" spans="1:25" ht="15.75" customHeight="1">
      <c r="A40" s="174" t="s">
        <v>136</v>
      </c>
      <c r="B40" s="174"/>
      <c r="C40" s="174"/>
      <c r="D40" s="177" t="s">
        <v>151</v>
      </c>
      <c r="E40" s="177"/>
      <c r="F40" s="177"/>
      <c r="G40" s="177"/>
      <c r="H40" s="177"/>
      <c r="I40" s="177"/>
      <c r="J40" s="177"/>
      <c r="K40" s="177"/>
      <c r="L40" s="177"/>
      <c r="M40" s="177"/>
      <c r="N40" s="177"/>
      <c r="O40" s="177"/>
      <c r="P40" s="177"/>
      <c r="Q40" s="177"/>
      <c r="R40" s="177"/>
      <c r="S40" s="177"/>
      <c r="T40" s="177"/>
      <c r="U40" s="177"/>
      <c r="V40" s="177"/>
      <c r="W40" s="177"/>
      <c r="X40" s="177"/>
      <c r="Y40" s="177"/>
    </row>
    <row r="41" spans="1:25" ht="15.75" customHeight="1">
      <c r="A41" s="45"/>
      <c r="B41" s="45"/>
      <c r="C41" s="45"/>
      <c r="D41" s="177"/>
      <c r="E41" s="177"/>
      <c r="F41" s="177"/>
      <c r="G41" s="177"/>
      <c r="H41" s="177"/>
      <c r="I41" s="177"/>
      <c r="J41" s="177"/>
      <c r="K41" s="177"/>
      <c r="L41" s="177"/>
      <c r="M41" s="177"/>
      <c r="N41" s="177"/>
      <c r="O41" s="177"/>
      <c r="P41" s="177"/>
      <c r="Q41" s="177"/>
      <c r="R41" s="177"/>
      <c r="S41" s="177"/>
      <c r="T41" s="177"/>
      <c r="U41" s="177"/>
      <c r="V41" s="177"/>
      <c r="W41" s="177"/>
      <c r="X41" s="177"/>
      <c r="Y41" s="177"/>
    </row>
    <row r="42" spans="1:25" ht="15.75" customHeight="1">
      <c r="A42" s="174" t="s">
        <v>137</v>
      </c>
      <c r="B42" s="174"/>
      <c r="C42" s="174"/>
      <c r="D42" s="179" t="s">
        <v>153</v>
      </c>
      <c r="E42" s="179"/>
      <c r="F42" s="179"/>
      <c r="G42" s="179"/>
      <c r="H42" s="179"/>
      <c r="I42" s="179"/>
      <c r="J42" s="179"/>
      <c r="K42" s="179"/>
      <c r="L42" s="179"/>
      <c r="M42" s="179"/>
      <c r="N42" s="179"/>
      <c r="O42" s="179"/>
      <c r="P42" s="179"/>
      <c r="Q42" s="179"/>
      <c r="R42" s="179"/>
      <c r="S42" s="179"/>
      <c r="T42" s="179"/>
      <c r="U42" s="179"/>
      <c r="V42" s="179"/>
      <c r="W42" s="179"/>
      <c r="X42" s="179"/>
      <c r="Y42" s="179"/>
    </row>
    <row r="43" spans="1:25" ht="15.75" customHeight="1">
      <c r="A43" s="174" t="s">
        <v>155</v>
      </c>
      <c r="B43" s="174"/>
      <c r="C43" s="174"/>
      <c r="D43" s="178" t="s">
        <v>159</v>
      </c>
      <c r="E43" s="178"/>
      <c r="F43" s="178"/>
      <c r="G43" s="178"/>
      <c r="H43" s="178"/>
      <c r="I43" s="178"/>
      <c r="J43" s="178"/>
      <c r="K43" s="178"/>
      <c r="L43" s="178"/>
      <c r="M43" s="178"/>
      <c r="N43" s="178"/>
      <c r="O43" s="178"/>
      <c r="P43" s="178"/>
      <c r="Q43" s="178"/>
      <c r="R43" s="178"/>
      <c r="S43" s="178"/>
      <c r="T43" s="178"/>
      <c r="U43" s="178"/>
      <c r="V43" s="178"/>
      <c r="W43" s="178"/>
      <c r="X43" s="178"/>
      <c r="Y43" s="178"/>
    </row>
    <row r="44" spans="1:25" ht="15.75" customHeight="1">
      <c r="A44" s="174"/>
      <c r="B44" s="174"/>
      <c r="C44" s="174"/>
      <c r="D44" s="178" t="s">
        <v>158</v>
      </c>
      <c r="E44" s="178"/>
      <c r="F44" s="178"/>
      <c r="G44" s="178"/>
      <c r="H44" s="178"/>
      <c r="I44" s="178"/>
      <c r="J44" s="178"/>
      <c r="K44" s="178"/>
      <c r="L44" s="178"/>
      <c r="M44" s="178"/>
      <c r="N44" s="178"/>
      <c r="O44" s="178"/>
      <c r="P44" s="178"/>
      <c r="Q44" s="178"/>
      <c r="R44" s="178"/>
      <c r="S44" s="178"/>
      <c r="T44" s="178"/>
      <c r="U44" s="178"/>
      <c r="V44" s="178"/>
      <c r="W44" s="178"/>
      <c r="X44" s="178"/>
      <c r="Y44" s="178"/>
    </row>
    <row r="45" spans="1:25" ht="15.75" customHeight="1">
      <c r="A45" s="174"/>
      <c r="B45" s="174"/>
      <c r="C45" s="174"/>
      <c r="D45" s="178" t="s">
        <v>157</v>
      </c>
      <c r="E45" s="178"/>
      <c r="F45" s="178"/>
      <c r="G45" s="178"/>
      <c r="H45" s="178"/>
      <c r="I45" s="178"/>
      <c r="J45" s="178"/>
      <c r="K45" s="178"/>
      <c r="L45" s="178"/>
      <c r="M45" s="178"/>
      <c r="N45" s="178"/>
      <c r="O45" s="178"/>
      <c r="P45" s="178"/>
      <c r="Q45" s="178"/>
      <c r="R45" s="178"/>
      <c r="S45" s="178"/>
      <c r="T45" s="178"/>
      <c r="U45" s="178"/>
      <c r="V45" s="178"/>
      <c r="W45" s="178"/>
      <c r="X45" s="178"/>
      <c r="Y45" s="178"/>
    </row>
    <row r="46" spans="1:25" ht="15.75" customHeight="1">
      <c r="A46" s="174"/>
      <c r="B46" s="174"/>
      <c r="C46" s="174"/>
      <c r="D46" s="178" t="s">
        <v>156</v>
      </c>
      <c r="E46" s="178"/>
      <c r="F46" s="178"/>
      <c r="G46" s="178"/>
      <c r="H46" s="178"/>
      <c r="I46" s="178"/>
      <c r="J46" s="178"/>
      <c r="K46" s="178"/>
      <c r="L46" s="178"/>
      <c r="M46" s="178"/>
      <c r="N46" s="178"/>
      <c r="O46" s="178"/>
      <c r="P46" s="178"/>
      <c r="Q46" s="178"/>
      <c r="R46" s="178"/>
      <c r="S46" s="178"/>
      <c r="T46" s="178"/>
      <c r="U46" s="178"/>
      <c r="V46" s="178"/>
      <c r="W46" s="178"/>
      <c r="X46" s="178"/>
      <c r="Y46" s="178"/>
    </row>
    <row r="47" spans="1:25" ht="15.75" customHeight="1">
      <c r="A47" s="174" t="s">
        <v>138</v>
      </c>
      <c r="B47" s="174"/>
      <c r="C47" s="174"/>
      <c r="D47" s="46" t="s">
        <v>116</v>
      </c>
      <c r="E47" s="177" t="s">
        <v>154</v>
      </c>
      <c r="F47" s="177"/>
      <c r="G47" s="177"/>
      <c r="H47" s="177"/>
      <c r="I47" s="177"/>
      <c r="J47" s="177"/>
      <c r="K47" s="177"/>
      <c r="L47" s="177"/>
      <c r="M47" s="177"/>
      <c r="N47" s="177"/>
      <c r="O47" s="177"/>
      <c r="P47" s="177"/>
      <c r="Q47" s="177"/>
      <c r="R47" s="177"/>
      <c r="S47" s="177"/>
      <c r="T47" s="177"/>
      <c r="U47" s="177"/>
      <c r="V47" s="177"/>
      <c r="W47" s="177"/>
      <c r="X47" s="177"/>
      <c r="Y47" s="177"/>
    </row>
    <row r="48" spans="1:25" ht="15.75" customHeight="1">
      <c r="A48" s="49"/>
      <c r="B48" s="49"/>
      <c r="C48" s="49"/>
      <c r="D48" s="50"/>
      <c r="E48" s="177"/>
      <c r="F48" s="177"/>
      <c r="G48" s="177"/>
      <c r="H48" s="177"/>
      <c r="I48" s="177"/>
      <c r="J48" s="177"/>
      <c r="K48" s="177"/>
      <c r="L48" s="177"/>
      <c r="M48" s="177"/>
      <c r="N48" s="177"/>
      <c r="O48" s="177"/>
      <c r="P48" s="177"/>
      <c r="Q48" s="177"/>
      <c r="R48" s="177"/>
      <c r="S48" s="177"/>
      <c r="T48" s="177"/>
      <c r="U48" s="177"/>
      <c r="V48" s="177"/>
      <c r="W48" s="177"/>
      <c r="X48" s="177"/>
      <c r="Y48" s="177"/>
    </row>
    <row r="49" spans="4:25" ht="15.75" customHeight="1">
      <c r="D49" s="46" t="s">
        <v>118</v>
      </c>
      <c r="E49" s="175" t="s">
        <v>169</v>
      </c>
      <c r="F49" s="175"/>
      <c r="G49" s="175"/>
      <c r="H49" s="175"/>
      <c r="I49" s="175"/>
      <c r="J49" s="175"/>
      <c r="K49" s="175"/>
      <c r="L49" s="175"/>
      <c r="M49" s="175"/>
      <c r="N49" s="175"/>
      <c r="O49" s="175"/>
      <c r="P49" s="175"/>
      <c r="Q49" s="175"/>
      <c r="R49" s="175"/>
      <c r="S49" s="175"/>
      <c r="T49" s="175"/>
      <c r="U49" s="175"/>
      <c r="V49" s="175"/>
      <c r="W49" s="175"/>
      <c r="X49" s="175"/>
      <c r="Y49" s="175"/>
    </row>
    <row r="50" spans="4:25" ht="15.75" customHeight="1">
      <c r="D50" s="50" t="s">
        <v>119</v>
      </c>
      <c r="E50" s="176" t="s">
        <v>139</v>
      </c>
      <c r="F50" s="176"/>
      <c r="G50" s="176"/>
      <c r="H50" s="176"/>
      <c r="I50" s="176"/>
      <c r="J50" s="176"/>
      <c r="K50" s="176"/>
      <c r="L50" s="176"/>
      <c r="M50" s="176"/>
      <c r="N50" s="176"/>
      <c r="O50" s="176"/>
      <c r="P50" s="176"/>
      <c r="Q50" s="176"/>
      <c r="R50" s="176"/>
      <c r="S50" s="176"/>
      <c r="T50" s="176"/>
      <c r="U50" s="176"/>
      <c r="V50" s="176"/>
      <c r="W50" s="176"/>
      <c r="X50" s="176"/>
      <c r="Y50" s="176"/>
    </row>
    <row r="51" spans="4:25" ht="15.75">
      <c r="D51" s="50" t="s">
        <v>164</v>
      </c>
      <c r="E51" s="176" t="s">
        <v>170</v>
      </c>
      <c r="F51" s="176"/>
      <c r="G51" s="176"/>
      <c r="H51" s="176"/>
      <c r="I51" s="176"/>
      <c r="J51" s="176"/>
      <c r="K51" s="176"/>
      <c r="L51" s="176"/>
      <c r="M51" s="176"/>
      <c r="N51" s="176"/>
      <c r="O51" s="176"/>
      <c r="P51" s="176"/>
      <c r="Q51" s="176"/>
      <c r="R51" s="176"/>
      <c r="S51" s="176"/>
      <c r="T51" s="176"/>
      <c r="U51" s="176"/>
      <c r="V51" s="176"/>
      <c r="W51" s="176"/>
      <c r="X51" s="176"/>
      <c r="Y51" s="176"/>
    </row>
    <row r="52" spans="4:25" ht="15.75">
      <c r="D52" s="50" t="s">
        <v>131</v>
      </c>
      <c r="E52" s="189" t="s">
        <v>174</v>
      </c>
      <c r="F52" s="189"/>
      <c r="G52" s="189"/>
      <c r="H52" s="189"/>
      <c r="I52" s="189"/>
      <c r="J52" s="189"/>
      <c r="K52" s="189"/>
      <c r="L52" s="189"/>
      <c r="M52" s="189"/>
      <c r="N52" s="189"/>
      <c r="O52" s="189"/>
      <c r="P52" s="189"/>
      <c r="Q52" s="189"/>
      <c r="R52" s="189"/>
      <c r="S52" s="189"/>
      <c r="T52" s="189"/>
      <c r="U52" s="189"/>
      <c r="V52" s="189"/>
      <c r="W52" s="189"/>
      <c r="X52" s="189"/>
      <c r="Y52" s="189"/>
    </row>
    <row r="53" spans="5:25" ht="15.75">
      <c r="E53" s="189"/>
      <c r="F53" s="189"/>
      <c r="G53" s="189"/>
      <c r="H53" s="189"/>
      <c r="I53" s="189"/>
      <c r="J53" s="189"/>
      <c r="K53" s="189"/>
      <c r="L53" s="189"/>
      <c r="M53" s="189"/>
      <c r="N53" s="189"/>
      <c r="O53" s="189"/>
      <c r="P53" s="189"/>
      <c r="Q53" s="189"/>
      <c r="R53" s="189"/>
      <c r="S53" s="189"/>
      <c r="T53" s="189"/>
      <c r="U53" s="189"/>
      <c r="V53" s="189"/>
      <c r="W53" s="189"/>
      <c r="X53" s="189"/>
      <c r="Y53" s="189"/>
    </row>
    <row r="54" spans="4:25" ht="15.75">
      <c r="D54" s="50" t="s">
        <v>133</v>
      </c>
      <c r="E54" s="189" t="s">
        <v>175</v>
      </c>
      <c r="F54" s="189"/>
      <c r="G54" s="189"/>
      <c r="H54" s="189"/>
      <c r="I54" s="189"/>
      <c r="J54" s="189"/>
      <c r="K54" s="189"/>
      <c r="L54" s="189"/>
      <c r="M54" s="189"/>
      <c r="N54" s="189"/>
      <c r="O54" s="189"/>
      <c r="P54" s="189"/>
      <c r="Q54" s="189"/>
      <c r="R54" s="189"/>
      <c r="S54" s="189"/>
      <c r="T54" s="189"/>
      <c r="U54" s="189"/>
      <c r="V54" s="189"/>
      <c r="W54" s="189"/>
      <c r="X54" s="189"/>
      <c r="Y54" s="189"/>
    </row>
    <row r="55" spans="5:25" ht="15.75">
      <c r="E55" s="189"/>
      <c r="F55" s="189"/>
      <c r="G55" s="189"/>
      <c r="H55" s="189"/>
      <c r="I55" s="189"/>
      <c r="J55" s="189"/>
      <c r="K55" s="189"/>
      <c r="L55" s="189"/>
      <c r="M55" s="189"/>
      <c r="N55" s="189"/>
      <c r="O55" s="189"/>
      <c r="P55" s="189"/>
      <c r="Q55" s="189"/>
      <c r="R55" s="189"/>
      <c r="S55" s="189"/>
      <c r="T55" s="189"/>
      <c r="U55" s="189"/>
      <c r="V55" s="189"/>
      <c r="W55" s="189"/>
      <c r="X55" s="189"/>
      <c r="Y55" s="189"/>
    </row>
    <row r="56" spans="4:5" ht="15.75">
      <c r="D56" s="50" t="s">
        <v>134</v>
      </c>
      <c r="E56" s="55" t="s">
        <v>81</v>
      </c>
    </row>
    <row r="57" spans="4:5" ht="15.75">
      <c r="D57" s="50" t="s">
        <v>171</v>
      </c>
      <c r="E57" s="55" t="s">
        <v>79</v>
      </c>
    </row>
    <row r="58" spans="4:5" ht="15.75">
      <c r="D58" s="50" t="s">
        <v>172</v>
      </c>
      <c r="E58" s="55" t="s">
        <v>173</v>
      </c>
    </row>
    <row r="59" spans="5:25" ht="15.75">
      <c r="E59" s="187" t="s">
        <v>177</v>
      </c>
      <c r="F59" s="187"/>
      <c r="G59" s="187"/>
      <c r="H59" s="187"/>
      <c r="I59" s="187"/>
      <c r="J59" s="187"/>
      <c r="K59" s="187"/>
      <c r="L59" s="187"/>
      <c r="M59" s="187"/>
      <c r="N59" s="187"/>
      <c r="O59" s="187"/>
      <c r="P59" s="187"/>
      <c r="Q59" s="187"/>
      <c r="R59" s="187"/>
      <c r="S59" s="187"/>
      <c r="T59" s="187"/>
      <c r="U59" s="187"/>
      <c r="V59" s="187"/>
      <c r="W59" s="187"/>
      <c r="X59" s="187"/>
      <c r="Y59" s="187"/>
    </row>
    <row r="60" spans="4:25" ht="15.75">
      <c r="D60" s="50" t="s">
        <v>199</v>
      </c>
      <c r="E60" s="186" t="s">
        <v>200</v>
      </c>
      <c r="F60" s="186"/>
      <c r="G60" s="186"/>
      <c r="H60" s="186"/>
      <c r="I60" s="186"/>
      <c r="J60" s="186"/>
      <c r="K60" s="186"/>
      <c r="L60" s="186"/>
      <c r="M60" s="186"/>
      <c r="N60" s="186"/>
      <c r="O60" s="186"/>
      <c r="P60" s="186"/>
      <c r="Q60" s="186"/>
      <c r="R60" s="186"/>
      <c r="S60" s="186"/>
      <c r="T60" s="186"/>
      <c r="U60" s="186"/>
      <c r="V60" s="186"/>
      <c r="W60" s="186"/>
      <c r="X60" s="186"/>
      <c r="Y60" s="186"/>
    </row>
    <row r="61" spans="5:25" ht="15.75">
      <c r="E61" s="186"/>
      <c r="F61" s="186"/>
      <c r="G61" s="186"/>
      <c r="H61" s="186"/>
      <c r="I61" s="186"/>
      <c r="J61" s="186"/>
      <c r="K61" s="186"/>
      <c r="L61" s="186"/>
      <c r="M61" s="186"/>
      <c r="N61" s="186"/>
      <c r="O61" s="186"/>
      <c r="P61" s="186"/>
      <c r="Q61" s="186"/>
      <c r="R61" s="186"/>
      <c r="S61" s="186"/>
      <c r="T61" s="186"/>
      <c r="U61" s="186"/>
      <c r="V61" s="186"/>
      <c r="W61" s="186"/>
      <c r="X61" s="186"/>
      <c r="Y61" s="186"/>
    </row>
  </sheetData>
  <sheetProtection/>
  <mergeCells count="61">
    <mergeCell ref="E60:Y61"/>
    <mergeCell ref="E59:Y59"/>
    <mergeCell ref="E37:Y38"/>
    <mergeCell ref="E52:Y53"/>
    <mergeCell ref="E54:Y55"/>
    <mergeCell ref="A1:Y1"/>
    <mergeCell ref="A2:C2"/>
    <mergeCell ref="D2:Y6"/>
    <mergeCell ref="A7:C7"/>
    <mergeCell ref="D7:Y7"/>
    <mergeCell ref="A8:C8"/>
    <mergeCell ref="D8:Y8"/>
    <mergeCell ref="E16:Y16"/>
    <mergeCell ref="A10:C10"/>
    <mergeCell ref="D10:Y10"/>
    <mergeCell ref="A11:C11"/>
    <mergeCell ref="D11:Y11"/>
    <mergeCell ref="A9:C9"/>
    <mergeCell ref="D9:Y9"/>
    <mergeCell ref="A18:C18"/>
    <mergeCell ref="E18:Y18"/>
    <mergeCell ref="E19:Y19"/>
    <mergeCell ref="E20:Y21"/>
    <mergeCell ref="A12:C12"/>
    <mergeCell ref="E12:Y12"/>
    <mergeCell ref="E13:Y14"/>
    <mergeCell ref="E15:Y15"/>
    <mergeCell ref="A17:C17"/>
    <mergeCell ref="D17:Y17"/>
    <mergeCell ref="A26:C26"/>
    <mergeCell ref="E26:Y26"/>
    <mergeCell ref="E27:Y27"/>
    <mergeCell ref="E28:Y29"/>
    <mergeCell ref="E30:Y30"/>
    <mergeCell ref="A22:C22"/>
    <mergeCell ref="E22:Y22"/>
    <mergeCell ref="E23:Y23"/>
    <mergeCell ref="E24:Y25"/>
    <mergeCell ref="E31:Y32"/>
    <mergeCell ref="E33:Y34"/>
    <mergeCell ref="E35:Y35"/>
    <mergeCell ref="A39:C39"/>
    <mergeCell ref="D39:Y39"/>
    <mergeCell ref="A40:C40"/>
    <mergeCell ref="D40:Y41"/>
    <mergeCell ref="A36:C36"/>
    <mergeCell ref="A42:C42"/>
    <mergeCell ref="D42:Y42"/>
    <mergeCell ref="A43:C43"/>
    <mergeCell ref="D43:Y43"/>
    <mergeCell ref="A44:C44"/>
    <mergeCell ref="D44:Y44"/>
    <mergeCell ref="A47:C47"/>
    <mergeCell ref="E49:Y49"/>
    <mergeCell ref="E51:Y51"/>
    <mergeCell ref="E47:Y48"/>
    <mergeCell ref="A45:C45"/>
    <mergeCell ref="D45:Y45"/>
    <mergeCell ref="A46:C46"/>
    <mergeCell ref="D46:Y46"/>
    <mergeCell ref="E50:Y5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29"/>
  <sheetViews>
    <sheetView zoomScalePageLayoutView="0" workbookViewId="0" topLeftCell="A13">
      <selection activeCell="A6" sqref="A6"/>
    </sheetView>
  </sheetViews>
  <sheetFormatPr defaultColWidth="9.140625" defaultRowHeight="15"/>
  <cols>
    <col min="1" max="1" width="24.421875" style="0" customWidth="1"/>
  </cols>
  <sheetData>
    <row r="2" spans="1:2" ht="18.75">
      <c r="A2" t="s">
        <v>0</v>
      </c>
      <c r="B2">
        <v>1</v>
      </c>
    </row>
    <row r="3" spans="1:2" ht="18.75">
      <c r="A3" t="s">
        <v>103</v>
      </c>
      <c r="B3">
        <v>1</v>
      </c>
    </row>
    <row r="4" spans="1:2" ht="18.75">
      <c r="A4" t="s">
        <v>1</v>
      </c>
      <c r="B4">
        <v>0</v>
      </c>
    </row>
    <row r="5" spans="1:2" ht="18.75">
      <c r="A5" t="s">
        <v>168</v>
      </c>
      <c r="B5">
        <v>1</v>
      </c>
    </row>
    <row r="6" spans="1:2" ht="18.75">
      <c r="A6" t="s">
        <v>104</v>
      </c>
      <c r="B6">
        <v>1</v>
      </c>
    </row>
    <row r="7" spans="1:2" ht="18.75">
      <c r="A7" t="s">
        <v>2</v>
      </c>
      <c r="B7">
        <v>1</v>
      </c>
    </row>
    <row r="8" spans="1:2" ht="18.75">
      <c r="A8" t="s">
        <v>3</v>
      </c>
      <c r="B8">
        <v>1</v>
      </c>
    </row>
    <row r="9" spans="1:2" ht="18.75">
      <c r="A9" t="s">
        <v>4</v>
      </c>
      <c r="B9">
        <v>1</v>
      </c>
    </row>
    <row r="10" spans="1:2" ht="18.75">
      <c r="A10" t="s">
        <v>5</v>
      </c>
      <c r="B10">
        <v>1</v>
      </c>
    </row>
    <row r="11" spans="1:2" ht="18.75">
      <c r="A11" t="s">
        <v>99</v>
      </c>
      <c r="B11">
        <v>1</v>
      </c>
    </row>
    <row r="12" spans="1:2" ht="18.75">
      <c r="A12" t="s">
        <v>6</v>
      </c>
      <c r="B12">
        <v>1</v>
      </c>
    </row>
    <row r="13" spans="1:2" ht="18.75">
      <c r="A13" t="s">
        <v>18</v>
      </c>
      <c r="B13">
        <v>1</v>
      </c>
    </row>
    <row r="14" spans="1:2" ht="18.75">
      <c r="A14" t="s">
        <v>7</v>
      </c>
      <c r="B14">
        <v>1</v>
      </c>
    </row>
    <row r="15" spans="1:2" ht="18.75">
      <c r="A15" t="s">
        <v>8</v>
      </c>
      <c r="B15">
        <v>1</v>
      </c>
    </row>
    <row r="16" spans="1:2" ht="18.75">
      <c r="A16" t="s">
        <v>9</v>
      </c>
      <c r="B16">
        <v>1</v>
      </c>
    </row>
    <row r="17" spans="1:2" ht="18.75">
      <c r="A17" t="s">
        <v>102</v>
      </c>
      <c r="B17">
        <v>1</v>
      </c>
    </row>
    <row r="18" spans="1:2" ht="18.75">
      <c r="A18" t="s">
        <v>10</v>
      </c>
      <c r="B18">
        <v>1</v>
      </c>
    </row>
    <row r="19" spans="1:2" ht="18.75">
      <c r="A19" t="s">
        <v>11</v>
      </c>
      <c r="B19">
        <v>1</v>
      </c>
    </row>
    <row r="20" spans="1:2" ht="18.75">
      <c r="A20" t="s">
        <v>12</v>
      </c>
      <c r="B20">
        <v>1</v>
      </c>
    </row>
    <row r="21" spans="1:2" ht="18.75">
      <c r="A21" t="s">
        <v>100</v>
      </c>
      <c r="B21">
        <v>1</v>
      </c>
    </row>
    <row r="22" spans="1:2" ht="18.75">
      <c r="A22" t="s">
        <v>101</v>
      </c>
      <c r="B22">
        <v>1</v>
      </c>
    </row>
    <row r="23" spans="1:2" ht="18.75">
      <c r="A23" t="s">
        <v>13</v>
      </c>
      <c r="B23">
        <v>0</v>
      </c>
    </row>
    <row r="24" spans="1:2" ht="18.75">
      <c r="A24" t="s">
        <v>14</v>
      </c>
      <c r="B24">
        <v>0</v>
      </c>
    </row>
    <row r="25" spans="1:2" ht="18.75">
      <c r="A25" t="s">
        <v>15</v>
      </c>
      <c r="B25">
        <v>0</v>
      </c>
    </row>
    <row r="26" spans="1:2" ht="18.75">
      <c r="A26" t="s">
        <v>16</v>
      </c>
      <c r="B26">
        <v>1</v>
      </c>
    </row>
    <row r="27" spans="1:2" ht="18.75">
      <c r="A27" t="s">
        <v>17</v>
      </c>
      <c r="B27">
        <v>1</v>
      </c>
    </row>
    <row r="28" spans="1:2" ht="18.75">
      <c r="A28" t="s">
        <v>21</v>
      </c>
      <c r="B28">
        <v>1</v>
      </c>
    </row>
    <row r="29" ht="18.75">
      <c r="B29">
        <f>SUM(B2:B28)</f>
        <v>23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44"/>
  <sheetViews>
    <sheetView zoomScale="90" zoomScaleNormal="90" zoomScalePageLayoutView="0" workbookViewId="0" topLeftCell="F10">
      <selection activeCell="I26" sqref="I26"/>
    </sheetView>
  </sheetViews>
  <sheetFormatPr defaultColWidth="9.140625" defaultRowHeight="15"/>
  <cols>
    <col min="1" max="1" width="10.7109375" style="1" customWidth="1"/>
    <col min="2" max="2" width="6.28125" style="1" customWidth="1"/>
    <col min="3" max="3" width="10.57421875" style="1" customWidth="1"/>
    <col min="4" max="4" width="6.57421875" style="1" customWidth="1"/>
    <col min="5" max="5" width="9.00390625" style="1" customWidth="1"/>
    <col min="6" max="17" width="15.8515625" style="1" customWidth="1"/>
    <col min="18" max="16384" width="9.00390625" style="1" customWidth="1"/>
  </cols>
  <sheetData>
    <row r="1" spans="1:17" ht="16.5" thickBot="1">
      <c r="A1" s="193" t="s">
        <v>73</v>
      </c>
      <c r="B1" s="194"/>
      <c r="C1" s="195"/>
      <c r="D1" s="23"/>
      <c r="E1" s="24" t="s">
        <v>74</v>
      </c>
      <c r="F1" s="11" t="s">
        <v>19</v>
      </c>
      <c r="G1" s="7" t="s">
        <v>20</v>
      </c>
      <c r="H1" s="6" t="s">
        <v>19</v>
      </c>
      <c r="I1" s="7" t="s">
        <v>20</v>
      </c>
      <c r="J1" s="6" t="s">
        <v>19</v>
      </c>
      <c r="K1" s="7" t="s">
        <v>20</v>
      </c>
      <c r="L1" s="6" t="s">
        <v>19</v>
      </c>
      <c r="M1" s="7" t="s">
        <v>20</v>
      </c>
      <c r="N1" s="6" t="s">
        <v>19</v>
      </c>
      <c r="O1" s="7" t="s">
        <v>20</v>
      </c>
      <c r="P1" s="6" t="s">
        <v>19</v>
      </c>
      <c r="Q1" s="8" t="s">
        <v>45</v>
      </c>
    </row>
    <row r="2" spans="1:17" ht="15.75">
      <c r="A2" s="16">
        <v>43567</v>
      </c>
      <c r="B2" s="19" t="s">
        <v>72</v>
      </c>
      <c r="C2" s="13">
        <v>43573</v>
      </c>
      <c r="D2" s="196" t="s">
        <v>75</v>
      </c>
      <c r="E2" s="12" t="s">
        <v>49</v>
      </c>
      <c r="F2" s="58" t="s">
        <v>352</v>
      </c>
      <c r="G2" s="59" t="s">
        <v>353</v>
      </c>
      <c r="H2" s="58" t="s">
        <v>180</v>
      </c>
      <c r="I2" s="59" t="s">
        <v>181</v>
      </c>
      <c r="J2" s="58" t="s">
        <v>316</v>
      </c>
      <c r="K2" s="59" t="s">
        <v>235</v>
      </c>
      <c r="L2" s="58" t="s">
        <v>184</v>
      </c>
      <c r="M2" s="59" t="s">
        <v>335</v>
      </c>
      <c r="N2" s="75" t="s">
        <v>186</v>
      </c>
      <c r="O2" s="76" t="s">
        <v>187</v>
      </c>
      <c r="P2" s="75" t="s">
        <v>188</v>
      </c>
      <c r="Q2" s="5" t="s">
        <v>23</v>
      </c>
    </row>
    <row r="3" spans="1:17" ht="18.75" customHeight="1">
      <c r="A3" s="17">
        <v>43574</v>
      </c>
      <c r="B3" s="20" t="s">
        <v>72</v>
      </c>
      <c r="C3" s="14">
        <v>43580</v>
      </c>
      <c r="D3" s="197"/>
      <c r="E3" s="9" t="s">
        <v>50</v>
      </c>
      <c r="F3" s="95" t="s">
        <v>437</v>
      </c>
      <c r="G3" s="60" t="s">
        <v>480</v>
      </c>
      <c r="H3" s="74" t="s">
        <v>182</v>
      </c>
      <c r="I3" s="96" t="s">
        <v>191</v>
      </c>
      <c r="J3" s="95" t="s">
        <v>214</v>
      </c>
      <c r="K3" s="60" t="s">
        <v>221</v>
      </c>
      <c r="L3" s="74" t="s">
        <v>190</v>
      </c>
      <c r="M3" s="60" t="s">
        <v>185</v>
      </c>
      <c r="N3" s="95" t="s">
        <v>330</v>
      </c>
      <c r="O3" s="60" t="s">
        <v>400</v>
      </c>
      <c r="P3" s="74" t="s">
        <v>189</v>
      </c>
      <c r="Q3" s="2" t="s">
        <v>22</v>
      </c>
    </row>
    <row r="4" spans="1:17" ht="18.75" customHeight="1">
      <c r="A4" s="17">
        <v>43581</v>
      </c>
      <c r="B4" s="20" t="s">
        <v>72</v>
      </c>
      <c r="C4" s="14">
        <v>43587</v>
      </c>
      <c r="D4" s="197"/>
      <c r="E4" s="9" t="s">
        <v>51</v>
      </c>
      <c r="F4" s="74" t="s">
        <v>212</v>
      </c>
      <c r="G4" s="96" t="s">
        <v>213</v>
      </c>
      <c r="H4" s="74" t="s">
        <v>210</v>
      </c>
      <c r="I4" s="96" t="s">
        <v>211</v>
      </c>
      <c r="J4" s="95" t="s">
        <v>208</v>
      </c>
      <c r="K4" s="60" t="s">
        <v>209</v>
      </c>
      <c r="L4" s="95" t="s">
        <v>231</v>
      </c>
      <c r="M4" s="60" t="s">
        <v>232</v>
      </c>
      <c r="N4" s="95" t="s">
        <v>446</v>
      </c>
      <c r="O4" s="60" t="s">
        <v>351</v>
      </c>
      <c r="P4" s="74" t="s">
        <v>251</v>
      </c>
      <c r="Q4" s="2" t="s">
        <v>27</v>
      </c>
    </row>
    <row r="5" spans="1:17" ht="18.75" customHeight="1">
      <c r="A5" s="17">
        <v>43595</v>
      </c>
      <c r="B5" s="20" t="s">
        <v>72</v>
      </c>
      <c r="C5" s="14">
        <v>43601</v>
      </c>
      <c r="D5" s="197"/>
      <c r="E5" s="9" t="s">
        <v>52</v>
      </c>
      <c r="F5" s="74" t="s">
        <v>216</v>
      </c>
      <c r="G5" s="96" t="s">
        <v>217</v>
      </c>
      <c r="H5" s="95" t="s">
        <v>227</v>
      </c>
      <c r="I5" s="60" t="s">
        <v>228</v>
      </c>
      <c r="J5" s="95" t="s">
        <v>246</v>
      </c>
      <c r="K5" s="60" t="s">
        <v>245</v>
      </c>
      <c r="L5" s="95" t="s">
        <v>354</v>
      </c>
      <c r="M5" s="60" t="s">
        <v>230</v>
      </c>
      <c r="N5" s="95" t="s">
        <v>223</v>
      </c>
      <c r="O5" s="60" t="s">
        <v>331</v>
      </c>
      <c r="P5" s="74" t="s">
        <v>218</v>
      </c>
      <c r="Q5" s="2" t="s">
        <v>31</v>
      </c>
    </row>
    <row r="6" spans="1:17" ht="18.75" customHeight="1">
      <c r="A6" s="17">
        <v>43602</v>
      </c>
      <c r="B6" s="20" t="s">
        <v>72</v>
      </c>
      <c r="C6" s="14">
        <v>43608</v>
      </c>
      <c r="D6" s="197"/>
      <c r="E6" s="9" t="s">
        <v>53</v>
      </c>
      <c r="F6" s="74" t="s">
        <v>241</v>
      </c>
      <c r="G6" s="96" t="s">
        <v>242</v>
      </c>
      <c r="H6" s="95" t="s">
        <v>319</v>
      </c>
      <c r="I6" s="60" t="s">
        <v>320</v>
      </c>
      <c r="J6" s="74" t="s">
        <v>239</v>
      </c>
      <c r="K6" s="96" t="s">
        <v>240</v>
      </c>
      <c r="L6" s="95" t="s">
        <v>347</v>
      </c>
      <c r="M6" s="96" t="s">
        <v>434</v>
      </c>
      <c r="N6" s="95" t="s">
        <v>247</v>
      </c>
      <c r="O6" s="60" t="s">
        <v>243</v>
      </c>
      <c r="P6" s="74" t="s">
        <v>238</v>
      </c>
      <c r="Q6" s="2" t="s">
        <v>35</v>
      </c>
    </row>
    <row r="7" spans="1:17" ht="18.75" customHeight="1">
      <c r="A7" s="17">
        <v>43609</v>
      </c>
      <c r="B7" s="20" t="s">
        <v>72</v>
      </c>
      <c r="C7" s="14">
        <v>43615</v>
      </c>
      <c r="D7" s="197"/>
      <c r="E7" s="9" t="s">
        <v>54</v>
      </c>
      <c r="F7" s="74" t="s">
        <v>308</v>
      </c>
      <c r="G7" s="96" t="s">
        <v>309</v>
      </c>
      <c r="H7" s="95" t="s">
        <v>332</v>
      </c>
      <c r="I7" s="96" t="s">
        <v>311</v>
      </c>
      <c r="J7" s="95" t="s">
        <v>363</v>
      </c>
      <c r="K7" s="96" t="s">
        <v>376</v>
      </c>
      <c r="L7" s="74" t="s">
        <v>314</v>
      </c>
      <c r="M7" s="96" t="s">
        <v>315</v>
      </c>
      <c r="N7" s="74" t="s">
        <v>343</v>
      </c>
      <c r="O7" s="60" t="s">
        <v>321</v>
      </c>
      <c r="P7" s="95" t="s">
        <v>244</v>
      </c>
      <c r="Q7" s="2" t="s">
        <v>39</v>
      </c>
    </row>
    <row r="8" spans="1:17" ht="18.75" customHeight="1">
      <c r="A8" s="17">
        <v>43616</v>
      </c>
      <c r="B8" s="20" t="s">
        <v>72</v>
      </c>
      <c r="C8" s="14">
        <v>43622</v>
      </c>
      <c r="D8" s="197"/>
      <c r="E8" s="9" t="s">
        <v>55</v>
      </c>
      <c r="F8" s="74" t="s">
        <v>374</v>
      </c>
      <c r="G8" s="96" t="s">
        <v>250</v>
      </c>
      <c r="H8" s="74" t="s">
        <v>325</v>
      </c>
      <c r="I8" s="60" t="s">
        <v>183</v>
      </c>
      <c r="J8" s="74" t="s">
        <v>327</v>
      </c>
      <c r="K8" s="96" t="s">
        <v>328</v>
      </c>
      <c r="L8" s="95" t="s">
        <v>334</v>
      </c>
      <c r="M8" s="60" t="s">
        <v>226</v>
      </c>
      <c r="N8" s="95" t="s">
        <v>224</v>
      </c>
      <c r="O8" s="96" t="s">
        <v>329</v>
      </c>
      <c r="P8" s="74" t="s">
        <v>326</v>
      </c>
      <c r="Q8" s="2" t="s">
        <v>42</v>
      </c>
    </row>
    <row r="9" spans="1:17" ht="18.75" customHeight="1">
      <c r="A9" s="17">
        <v>43623</v>
      </c>
      <c r="B9" s="20" t="s">
        <v>72</v>
      </c>
      <c r="C9" s="14">
        <v>43629</v>
      </c>
      <c r="D9" s="197"/>
      <c r="E9" s="9" t="s">
        <v>56</v>
      </c>
      <c r="F9" s="95" t="s">
        <v>378</v>
      </c>
      <c r="G9" s="60" t="s">
        <v>379</v>
      </c>
      <c r="H9" s="74" t="s">
        <v>413</v>
      </c>
      <c r="I9" s="96" t="s">
        <v>392</v>
      </c>
      <c r="J9" s="95" t="s">
        <v>478</v>
      </c>
      <c r="K9" s="60" t="s">
        <v>220</v>
      </c>
      <c r="L9" s="95" t="s">
        <v>370</v>
      </c>
      <c r="M9" s="60" t="s">
        <v>371</v>
      </c>
      <c r="N9" s="95" t="s">
        <v>225</v>
      </c>
      <c r="O9" s="96" t="s">
        <v>375</v>
      </c>
      <c r="P9" s="74" t="s">
        <v>344</v>
      </c>
      <c r="Q9" s="2" t="s">
        <v>40</v>
      </c>
    </row>
    <row r="10" spans="1:17" ht="18.75" customHeight="1">
      <c r="A10" s="17">
        <v>43630</v>
      </c>
      <c r="B10" s="20" t="s">
        <v>72</v>
      </c>
      <c r="C10" s="14">
        <v>43636</v>
      </c>
      <c r="D10" s="197"/>
      <c r="E10" s="9" t="s">
        <v>57</v>
      </c>
      <c r="F10" s="74" t="s">
        <v>336</v>
      </c>
      <c r="G10" s="60" t="s">
        <v>207</v>
      </c>
      <c r="H10" s="74" t="s">
        <v>341</v>
      </c>
      <c r="I10" s="96" t="s">
        <v>342</v>
      </c>
      <c r="J10" s="74" t="s">
        <v>337</v>
      </c>
      <c r="K10" s="96" t="s">
        <v>338</v>
      </c>
      <c r="L10" s="95" t="s">
        <v>333</v>
      </c>
      <c r="M10" s="60" t="s">
        <v>222</v>
      </c>
      <c r="N10" s="74" t="s">
        <v>339</v>
      </c>
      <c r="O10" s="96" t="s">
        <v>340</v>
      </c>
      <c r="P10" s="95" t="s">
        <v>394</v>
      </c>
      <c r="Q10" s="2" t="s">
        <v>36</v>
      </c>
    </row>
    <row r="11" spans="1:17" ht="18.75" customHeight="1">
      <c r="A11" s="17">
        <v>43637</v>
      </c>
      <c r="B11" s="20" t="s">
        <v>72</v>
      </c>
      <c r="C11" s="14">
        <v>43643</v>
      </c>
      <c r="D11" s="197"/>
      <c r="E11" s="9" t="s">
        <v>58</v>
      </c>
      <c r="F11" s="74" t="s">
        <v>356</v>
      </c>
      <c r="G11" s="96" t="s">
        <v>357</v>
      </c>
      <c r="H11" s="95" t="s">
        <v>372</v>
      </c>
      <c r="I11" s="115" t="s">
        <v>318</v>
      </c>
      <c r="J11" s="74" t="s">
        <v>345</v>
      </c>
      <c r="K11" s="96" t="s">
        <v>346</v>
      </c>
      <c r="L11" s="95" t="s">
        <v>229</v>
      </c>
      <c r="M11" s="96" t="s">
        <v>369</v>
      </c>
      <c r="N11" s="95" t="s">
        <v>219</v>
      </c>
      <c r="O11" s="60" t="s">
        <v>236</v>
      </c>
      <c r="P11" s="95" t="s">
        <v>365</v>
      </c>
      <c r="Q11" s="2" t="s">
        <v>32</v>
      </c>
    </row>
    <row r="12" spans="1:17" ht="18.75" customHeight="1">
      <c r="A12" s="17">
        <v>43644</v>
      </c>
      <c r="B12" s="20" t="s">
        <v>72</v>
      </c>
      <c r="C12" s="14">
        <v>43650</v>
      </c>
      <c r="D12" s="197"/>
      <c r="E12" s="9" t="s">
        <v>59</v>
      </c>
      <c r="F12" s="74" t="s">
        <v>358</v>
      </c>
      <c r="G12" s="96" t="s">
        <v>359</v>
      </c>
      <c r="H12" s="74" t="s">
        <v>412</v>
      </c>
      <c r="I12" s="96" t="s">
        <v>411</v>
      </c>
      <c r="J12" s="95" t="s">
        <v>362</v>
      </c>
      <c r="K12" s="60" t="s">
        <v>249</v>
      </c>
      <c r="L12" s="74" t="s">
        <v>360</v>
      </c>
      <c r="M12" s="96" t="s">
        <v>361</v>
      </c>
      <c r="N12" s="95" t="s">
        <v>367</v>
      </c>
      <c r="O12" s="96" t="s">
        <v>366</v>
      </c>
      <c r="P12" s="95" t="s">
        <v>248</v>
      </c>
      <c r="Q12" s="2" t="s">
        <v>28</v>
      </c>
    </row>
    <row r="13" spans="1:17" ht="19.5" customHeight="1" thickBot="1">
      <c r="A13" s="18">
        <v>43651</v>
      </c>
      <c r="B13" s="21" t="s">
        <v>72</v>
      </c>
      <c r="C13" s="15">
        <v>43657</v>
      </c>
      <c r="D13" s="198"/>
      <c r="E13" s="10" t="s">
        <v>60</v>
      </c>
      <c r="F13" s="119" t="s">
        <v>368</v>
      </c>
      <c r="G13" s="102" t="s">
        <v>237</v>
      </c>
      <c r="H13" s="119" t="s">
        <v>438</v>
      </c>
      <c r="I13" s="123" t="s">
        <v>439</v>
      </c>
      <c r="J13" s="97" t="s">
        <v>215</v>
      </c>
      <c r="K13" s="123" t="s">
        <v>410</v>
      </c>
      <c r="L13" s="119" t="s">
        <v>436</v>
      </c>
      <c r="M13" s="102" t="s">
        <v>505</v>
      </c>
      <c r="N13" s="97" t="s">
        <v>405</v>
      </c>
      <c r="O13" s="102" t="s">
        <v>377</v>
      </c>
      <c r="P13" s="97" t="s">
        <v>233</v>
      </c>
      <c r="Q13" s="3" t="s">
        <v>24</v>
      </c>
    </row>
    <row r="14" spans="1:17" ht="18.75" customHeight="1">
      <c r="A14" s="16">
        <v>43658</v>
      </c>
      <c r="B14" s="22" t="s">
        <v>72</v>
      </c>
      <c r="C14" s="13">
        <v>43664</v>
      </c>
      <c r="D14" s="196" t="s">
        <v>76</v>
      </c>
      <c r="E14" s="12" t="s">
        <v>61</v>
      </c>
      <c r="F14" s="58" t="s">
        <v>486</v>
      </c>
      <c r="G14" s="59" t="s">
        <v>498</v>
      </c>
      <c r="H14" s="58" t="s">
        <v>391</v>
      </c>
      <c r="I14" s="59" t="s">
        <v>485</v>
      </c>
      <c r="J14" s="58" t="s">
        <v>459</v>
      </c>
      <c r="K14" s="76" t="s">
        <v>393</v>
      </c>
      <c r="L14" s="58" t="s">
        <v>479</v>
      </c>
      <c r="M14" s="76" t="s">
        <v>529</v>
      </c>
      <c r="N14" s="125" t="s">
        <v>386</v>
      </c>
      <c r="O14" s="76" t="s">
        <v>414</v>
      </c>
      <c r="P14" s="58" t="s">
        <v>395</v>
      </c>
      <c r="Q14" s="5" t="s">
        <v>43</v>
      </c>
    </row>
    <row r="15" spans="1:17" ht="18.75" customHeight="1">
      <c r="A15" s="17">
        <v>43665</v>
      </c>
      <c r="B15" s="20" t="s">
        <v>72</v>
      </c>
      <c r="C15" s="14">
        <v>43671</v>
      </c>
      <c r="D15" s="197"/>
      <c r="E15" s="9" t="s">
        <v>62</v>
      </c>
      <c r="F15" s="95" t="s">
        <v>458</v>
      </c>
      <c r="G15" s="115" t="s">
        <v>421</v>
      </c>
      <c r="H15" s="74" t="s">
        <v>420</v>
      </c>
      <c r="I15" s="60" t="s">
        <v>487</v>
      </c>
      <c r="J15" s="126" t="s">
        <v>380</v>
      </c>
      <c r="K15" s="96" t="s">
        <v>447</v>
      </c>
      <c r="L15" s="74" t="s">
        <v>402</v>
      </c>
      <c r="M15" s="96" t="s">
        <v>403</v>
      </c>
      <c r="N15" s="74" t="s">
        <v>441</v>
      </c>
      <c r="O15" s="60" t="s">
        <v>419</v>
      </c>
      <c r="P15" s="95" t="s">
        <v>399</v>
      </c>
      <c r="Q15" s="2" t="s">
        <v>25</v>
      </c>
    </row>
    <row r="16" spans="1:17" ht="18.75" customHeight="1">
      <c r="A16" s="17">
        <v>43672</v>
      </c>
      <c r="B16" s="20" t="s">
        <v>72</v>
      </c>
      <c r="C16" s="14">
        <v>43678</v>
      </c>
      <c r="D16" s="197"/>
      <c r="E16" s="9" t="s">
        <v>63</v>
      </c>
      <c r="F16" s="95" t="s">
        <v>489</v>
      </c>
      <c r="G16" s="60" t="s">
        <v>484</v>
      </c>
      <c r="H16" s="95" t="s">
        <v>397</v>
      </c>
      <c r="I16" s="60" t="s">
        <v>388</v>
      </c>
      <c r="J16" s="95" t="s">
        <v>477</v>
      </c>
      <c r="K16" s="60" t="s">
        <v>476</v>
      </c>
      <c r="L16" s="95" t="s">
        <v>495</v>
      </c>
      <c r="M16" s="127" t="s">
        <v>383</v>
      </c>
      <c r="N16" s="74" t="s">
        <v>426</v>
      </c>
      <c r="O16" s="96" t="s">
        <v>427</v>
      </c>
      <c r="P16" s="74" t="s">
        <v>428</v>
      </c>
      <c r="Q16" s="2" t="s">
        <v>29</v>
      </c>
    </row>
    <row r="17" spans="1:17" ht="18.75" customHeight="1">
      <c r="A17" s="17">
        <v>43679</v>
      </c>
      <c r="B17" s="20" t="s">
        <v>72</v>
      </c>
      <c r="C17" s="14">
        <v>43685</v>
      </c>
      <c r="D17" s="197"/>
      <c r="E17" s="9" t="s">
        <v>64</v>
      </c>
      <c r="F17" s="74" t="s">
        <v>520</v>
      </c>
      <c r="G17" s="96" t="s">
        <v>460</v>
      </c>
      <c r="H17" s="95" t="s">
        <v>522</v>
      </c>
      <c r="I17" s="60" t="s">
        <v>523</v>
      </c>
      <c r="J17" s="95" t="s">
        <v>499</v>
      </c>
      <c r="K17" s="60" t="s">
        <v>508</v>
      </c>
      <c r="L17" s="95" t="s">
        <v>491</v>
      </c>
      <c r="M17" s="96" t="s">
        <v>517</v>
      </c>
      <c r="N17" s="74" t="s">
        <v>432</v>
      </c>
      <c r="O17" s="96" t="s">
        <v>433</v>
      </c>
      <c r="P17" s="95" t="s">
        <v>457</v>
      </c>
      <c r="Q17" s="2" t="s">
        <v>33</v>
      </c>
    </row>
    <row r="18" spans="1:17" ht="18.75" customHeight="1">
      <c r="A18" s="17">
        <v>43700</v>
      </c>
      <c r="B18" s="20" t="s">
        <v>72</v>
      </c>
      <c r="C18" s="14">
        <v>43706</v>
      </c>
      <c r="D18" s="197"/>
      <c r="E18" s="9" t="s">
        <v>65</v>
      </c>
      <c r="F18" s="95" t="s">
        <v>406</v>
      </c>
      <c r="G18" s="60" t="s">
        <v>533</v>
      </c>
      <c r="H18" s="74" t="s">
        <v>442</v>
      </c>
      <c r="I18" s="96" t="s">
        <v>512</v>
      </c>
      <c r="J18" s="95" t="s">
        <v>473</v>
      </c>
      <c r="K18" s="60" t="s">
        <v>474</v>
      </c>
      <c r="L18" s="95" t="s">
        <v>497</v>
      </c>
      <c r="M18" s="60" t="s">
        <v>418</v>
      </c>
      <c r="N18" s="126" t="s">
        <v>390</v>
      </c>
      <c r="O18" s="60" t="s">
        <v>534</v>
      </c>
      <c r="P18" s="95" t="s">
        <v>401</v>
      </c>
      <c r="Q18" s="2" t="s">
        <v>37</v>
      </c>
    </row>
    <row r="19" spans="1:17" ht="18.75" customHeight="1">
      <c r="A19" s="17">
        <v>43707</v>
      </c>
      <c r="B19" s="20" t="s">
        <v>72</v>
      </c>
      <c r="C19" s="14">
        <v>43713</v>
      </c>
      <c r="D19" s="197"/>
      <c r="E19" s="9" t="s">
        <v>66</v>
      </c>
      <c r="F19" s="95" t="s">
        <v>488</v>
      </c>
      <c r="G19" s="60" t="s">
        <v>389</v>
      </c>
      <c r="H19" s="74" t="s">
        <v>503</v>
      </c>
      <c r="I19" s="96" t="s">
        <v>578</v>
      </c>
      <c r="J19" s="74" t="s">
        <v>579</v>
      </c>
      <c r="K19" s="60" t="s">
        <v>407</v>
      </c>
      <c r="L19" s="74" t="s">
        <v>430</v>
      </c>
      <c r="M19" s="96" t="s">
        <v>454</v>
      </c>
      <c r="N19" s="74" t="s">
        <v>450</v>
      </c>
      <c r="O19" s="96" t="s">
        <v>451</v>
      </c>
      <c r="P19" s="95" t="s">
        <v>496</v>
      </c>
      <c r="Q19" s="2" t="s">
        <v>41</v>
      </c>
    </row>
    <row r="20" spans="1:17" ht="18.75" customHeight="1">
      <c r="A20" s="17">
        <v>43714</v>
      </c>
      <c r="B20" s="20" t="s">
        <v>72</v>
      </c>
      <c r="C20" s="14">
        <v>43720</v>
      </c>
      <c r="D20" s="197"/>
      <c r="E20" s="9" t="s">
        <v>67</v>
      </c>
      <c r="F20" s="74" t="s">
        <v>462</v>
      </c>
      <c r="G20" s="96" t="s">
        <v>463</v>
      </c>
      <c r="H20" s="95" t="s">
        <v>456</v>
      </c>
      <c r="I20" s="96" t="s">
        <v>461</v>
      </c>
      <c r="J20" s="95" t="s">
        <v>471</v>
      </c>
      <c r="K20" s="60" t="s">
        <v>472</v>
      </c>
      <c r="L20" s="74" t="s">
        <v>465</v>
      </c>
      <c r="M20" s="60" t="s">
        <v>398</v>
      </c>
      <c r="N20" s="74" t="s">
        <v>467</v>
      </c>
      <c r="O20" s="60" t="s">
        <v>424</v>
      </c>
      <c r="P20" s="74" t="s">
        <v>429</v>
      </c>
      <c r="Q20" s="2" t="s">
        <v>44</v>
      </c>
    </row>
    <row r="21" spans="1:17" ht="18.75" customHeight="1">
      <c r="A21" s="17">
        <v>43721</v>
      </c>
      <c r="B21" s="20" t="s">
        <v>72</v>
      </c>
      <c r="C21" s="14">
        <v>43727</v>
      </c>
      <c r="D21" s="197"/>
      <c r="E21" s="9" t="s">
        <v>68</v>
      </c>
      <c r="F21" s="74" t="s">
        <v>555</v>
      </c>
      <c r="G21" s="96" t="s">
        <v>556</v>
      </c>
      <c r="H21" s="126" t="s">
        <v>381</v>
      </c>
      <c r="I21" s="60" t="s">
        <v>445</v>
      </c>
      <c r="J21" s="74" t="s">
        <v>431</v>
      </c>
      <c r="K21" s="60" t="s">
        <v>535</v>
      </c>
      <c r="L21" s="95" t="s">
        <v>506</v>
      </c>
      <c r="M21" s="60" t="s">
        <v>470</v>
      </c>
      <c r="N21" s="74" t="s">
        <v>557</v>
      </c>
      <c r="O21" s="96" t="s">
        <v>435</v>
      </c>
      <c r="P21" s="95" t="s">
        <v>536</v>
      </c>
      <c r="Q21" s="2" t="s">
        <v>38</v>
      </c>
    </row>
    <row r="22" spans="1:17" ht="18.75" customHeight="1">
      <c r="A22" s="17">
        <v>43728</v>
      </c>
      <c r="B22" s="20" t="s">
        <v>72</v>
      </c>
      <c r="C22" s="14">
        <v>43734</v>
      </c>
      <c r="D22" s="197"/>
      <c r="E22" s="9" t="s">
        <v>69</v>
      </c>
      <c r="F22" s="74" t="s">
        <v>515</v>
      </c>
      <c r="G22" s="96" t="s">
        <v>516</v>
      </c>
      <c r="H22" s="74" t="s">
        <v>509</v>
      </c>
      <c r="I22" s="96" t="s">
        <v>466</v>
      </c>
      <c r="J22" s="95" t="s">
        <v>507</v>
      </c>
      <c r="K22" s="60" t="s">
        <v>490</v>
      </c>
      <c r="L22" s="74" t="s">
        <v>504</v>
      </c>
      <c r="M22" s="60" t="s">
        <v>483</v>
      </c>
      <c r="N22" s="95" t="s">
        <v>423</v>
      </c>
      <c r="O22" s="96" t="s">
        <v>453</v>
      </c>
      <c r="P22" s="124" t="s">
        <v>422</v>
      </c>
      <c r="Q22" s="2" t="s">
        <v>34</v>
      </c>
    </row>
    <row r="23" spans="1:17" ht="18.75" customHeight="1">
      <c r="A23" s="17">
        <v>43735</v>
      </c>
      <c r="B23" s="20" t="s">
        <v>72</v>
      </c>
      <c r="C23" s="14">
        <v>43741</v>
      </c>
      <c r="D23" s="197"/>
      <c r="E23" s="9" t="s">
        <v>70</v>
      </c>
      <c r="F23" s="74" t="s">
        <v>510</v>
      </c>
      <c r="G23" s="96" t="s">
        <v>511</v>
      </c>
      <c r="H23" s="95" t="s">
        <v>482</v>
      </c>
      <c r="I23" s="96" t="s">
        <v>518</v>
      </c>
      <c r="J23" s="126" t="s">
        <v>382</v>
      </c>
      <c r="K23" s="96" t="s">
        <v>553</v>
      </c>
      <c r="L23" s="126" t="s">
        <v>384</v>
      </c>
      <c r="M23" s="127" t="s">
        <v>385</v>
      </c>
      <c r="N23" s="74" t="s">
        <v>524</v>
      </c>
      <c r="O23" s="60" t="s">
        <v>552</v>
      </c>
      <c r="P23" s="74" t="s">
        <v>530</v>
      </c>
      <c r="Q23" s="2" t="s">
        <v>30</v>
      </c>
    </row>
    <row r="24" spans="1:17" ht="19.5" customHeight="1" thickBot="1">
      <c r="A24" s="18">
        <v>43742</v>
      </c>
      <c r="B24" s="21" t="s">
        <v>72</v>
      </c>
      <c r="C24" s="15">
        <v>43748</v>
      </c>
      <c r="D24" s="198"/>
      <c r="E24" s="10" t="s">
        <v>71</v>
      </c>
      <c r="F24" s="119" t="s">
        <v>525</v>
      </c>
      <c r="G24" s="123" t="s">
        <v>526</v>
      </c>
      <c r="H24" s="97" t="s">
        <v>500</v>
      </c>
      <c r="I24" s="123" t="s">
        <v>527</v>
      </c>
      <c r="J24" s="119" t="s">
        <v>532</v>
      </c>
      <c r="K24" s="123" t="s">
        <v>531</v>
      </c>
      <c r="L24" s="97" t="s">
        <v>580</v>
      </c>
      <c r="M24" s="102" t="s">
        <v>537</v>
      </c>
      <c r="N24" s="128" t="s">
        <v>387</v>
      </c>
      <c r="O24" s="123" t="s">
        <v>513</v>
      </c>
      <c r="P24" s="97" t="s">
        <v>234</v>
      </c>
      <c r="Q24" s="3" t="s">
        <v>26</v>
      </c>
    </row>
    <row r="25" spans="1:17" s="25" customFormat="1" ht="17.25" customHeight="1">
      <c r="A25" s="26" t="s">
        <v>77</v>
      </c>
      <c r="B25" s="27"/>
      <c r="C25" s="28"/>
      <c r="D25" s="29"/>
      <c r="E25" s="27"/>
      <c r="F25" s="30"/>
      <c r="G25" s="30"/>
      <c r="H25" s="30"/>
      <c r="I25" s="30"/>
      <c r="J25" s="30"/>
      <c r="K25" s="30"/>
      <c r="L25" s="30"/>
      <c r="M25" s="30"/>
      <c r="N25" s="30"/>
      <c r="O25" s="30"/>
      <c r="P25" s="30"/>
      <c r="Q25" s="31"/>
    </row>
    <row r="26" spans="1:17" s="25" customFormat="1" ht="17.25" customHeight="1" thickBot="1">
      <c r="A26" s="28" t="s">
        <v>109</v>
      </c>
      <c r="B26" s="27"/>
      <c r="C26" s="28"/>
      <c r="D26" s="29"/>
      <c r="E26" s="27"/>
      <c r="F26" s="30"/>
      <c r="G26" s="30"/>
      <c r="H26" s="30"/>
      <c r="J26" s="25" t="s">
        <v>192</v>
      </c>
      <c r="M26" s="30"/>
      <c r="N26" s="30"/>
      <c r="O26" s="30"/>
      <c r="P26" s="30"/>
      <c r="Q26" s="31"/>
    </row>
    <row r="27" spans="1:17" s="25" customFormat="1" ht="17.25" customHeight="1" thickBot="1">
      <c r="A27" s="28" t="s">
        <v>87</v>
      </c>
      <c r="B27" s="27"/>
      <c r="C27" s="28"/>
      <c r="D27" s="29"/>
      <c r="E27" s="27"/>
      <c r="F27" s="30"/>
      <c r="G27" s="30"/>
      <c r="H27" s="30"/>
      <c r="I27" s="30"/>
      <c r="J27" s="63" t="s">
        <v>194</v>
      </c>
      <c r="K27" s="64" t="s">
        <v>74</v>
      </c>
      <c r="L27" s="64" t="s">
        <v>195</v>
      </c>
      <c r="M27" s="65" t="s">
        <v>196</v>
      </c>
      <c r="N27" s="63" t="s">
        <v>194</v>
      </c>
      <c r="O27" s="64" t="s">
        <v>74</v>
      </c>
      <c r="P27" s="64" t="s">
        <v>195</v>
      </c>
      <c r="Q27" s="65" t="s">
        <v>196</v>
      </c>
    </row>
    <row r="28" spans="1:17" s="25" customFormat="1" ht="17.25" customHeight="1" thickTop="1">
      <c r="A28" s="28" t="s">
        <v>88</v>
      </c>
      <c r="B28" s="27"/>
      <c r="C28" s="28"/>
      <c r="D28" s="29"/>
      <c r="E28" s="27"/>
      <c r="F28" s="30"/>
      <c r="G28" s="30"/>
      <c r="H28" s="30"/>
      <c r="I28" s="30"/>
      <c r="J28" s="66" t="s">
        <v>193</v>
      </c>
      <c r="K28" s="62" t="s">
        <v>166</v>
      </c>
      <c r="L28" s="62" t="s">
        <v>165</v>
      </c>
      <c r="M28" s="67" t="s">
        <v>167</v>
      </c>
      <c r="N28" s="73"/>
      <c r="O28" s="62"/>
      <c r="P28" s="62"/>
      <c r="Q28" s="67"/>
    </row>
    <row r="29" spans="1:17" s="25" customFormat="1" ht="17.25" customHeight="1">
      <c r="A29" s="28" t="s">
        <v>80</v>
      </c>
      <c r="B29" s="27"/>
      <c r="C29" s="28"/>
      <c r="D29" s="29"/>
      <c r="E29" s="27"/>
      <c r="F29" s="30"/>
      <c r="G29" s="30"/>
      <c r="H29" s="30"/>
      <c r="I29" s="30"/>
      <c r="J29" s="68"/>
      <c r="K29" s="61"/>
      <c r="L29" s="61"/>
      <c r="M29" s="69"/>
      <c r="N29" s="68"/>
      <c r="O29" s="61"/>
      <c r="P29" s="61"/>
      <c r="Q29" s="69"/>
    </row>
    <row r="30" spans="1:17" s="25" customFormat="1" ht="17.25" customHeight="1">
      <c r="A30" s="28" t="s">
        <v>108</v>
      </c>
      <c r="B30" s="27"/>
      <c r="C30" s="28"/>
      <c r="D30" s="29"/>
      <c r="E30" s="27"/>
      <c r="F30" s="30"/>
      <c r="G30" s="30"/>
      <c r="H30" s="30"/>
      <c r="I30" s="30"/>
      <c r="J30" s="68"/>
      <c r="K30" s="61"/>
      <c r="L30" s="61"/>
      <c r="M30" s="69"/>
      <c r="N30" s="68"/>
      <c r="O30" s="61"/>
      <c r="P30" s="61"/>
      <c r="Q30" s="69"/>
    </row>
    <row r="31" spans="1:17" s="25" customFormat="1" ht="17.25" customHeight="1">
      <c r="A31" s="28" t="s">
        <v>78</v>
      </c>
      <c r="B31" s="27"/>
      <c r="C31" s="28"/>
      <c r="D31" s="29"/>
      <c r="E31" s="27"/>
      <c r="F31" s="30"/>
      <c r="G31" s="30"/>
      <c r="H31" s="30"/>
      <c r="I31" s="30"/>
      <c r="J31" s="68"/>
      <c r="K31" s="61"/>
      <c r="L31" s="61"/>
      <c r="M31" s="69"/>
      <c r="N31" s="68"/>
      <c r="O31" s="61"/>
      <c r="P31" s="61"/>
      <c r="Q31" s="69"/>
    </row>
    <row r="32" spans="1:17" s="25" customFormat="1" ht="17.25" customHeight="1">
      <c r="A32" s="28" t="s">
        <v>83</v>
      </c>
      <c r="B32" s="27"/>
      <c r="C32" s="28"/>
      <c r="D32" s="29"/>
      <c r="E32" s="27"/>
      <c r="F32" s="30"/>
      <c r="G32" s="30"/>
      <c r="H32" s="30"/>
      <c r="I32" s="30"/>
      <c r="J32" s="68"/>
      <c r="K32" s="61"/>
      <c r="L32" s="61"/>
      <c r="M32" s="69"/>
      <c r="N32" s="68"/>
      <c r="O32" s="61"/>
      <c r="P32" s="61"/>
      <c r="Q32" s="69"/>
    </row>
    <row r="33" spans="1:17" s="25" customFormat="1" ht="17.25" customHeight="1">
      <c r="A33" s="28" t="s">
        <v>81</v>
      </c>
      <c r="B33" s="27"/>
      <c r="C33" s="28"/>
      <c r="D33" s="29"/>
      <c r="E33" s="27"/>
      <c r="F33" s="30"/>
      <c r="G33" s="30"/>
      <c r="H33" s="30"/>
      <c r="I33" s="30"/>
      <c r="J33" s="68"/>
      <c r="K33" s="61"/>
      <c r="L33" s="61"/>
      <c r="M33" s="69"/>
      <c r="N33" s="68"/>
      <c r="O33" s="61"/>
      <c r="P33" s="61"/>
      <c r="Q33" s="69"/>
    </row>
    <row r="34" spans="1:17" s="25" customFormat="1" ht="17.25" customHeight="1">
      <c r="A34" s="28" t="s">
        <v>79</v>
      </c>
      <c r="B34" s="27"/>
      <c r="C34" s="28"/>
      <c r="D34" s="29"/>
      <c r="E34" s="27"/>
      <c r="F34" s="30"/>
      <c r="G34" s="30"/>
      <c r="H34" s="30"/>
      <c r="I34" s="30"/>
      <c r="J34" s="68"/>
      <c r="K34" s="61"/>
      <c r="L34" s="61"/>
      <c r="M34" s="69"/>
      <c r="N34" s="68"/>
      <c r="O34" s="61"/>
      <c r="P34" s="61"/>
      <c r="Q34" s="69"/>
    </row>
    <row r="35" spans="1:17" s="25" customFormat="1" ht="17.25" customHeight="1" thickBot="1">
      <c r="A35" s="28" t="s">
        <v>82</v>
      </c>
      <c r="B35" s="27"/>
      <c r="C35" s="28"/>
      <c r="D35" s="29"/>
      <c r="E35" s="27"/>
      <c r="F35" s="30"/>
      <c r="G35" s="30"/>
      <c r="H35" s="30"/>
      <c r="I35" s="30"/>
      <c r="J35" s="70"/>
      <c r="K35" s="71"/>
      <c r="L35" s="71"/>
      <c r="M35" s="72"/>
      <c r="N35" s="70"/>
      <c r="O35" s="71"/>
      <c r="P35" s="71"/>
      <c r="Q35" s="72"/>
    </row>
    <row r="36" s="25" customFormat="1" ht="17.25" customHeight="1">
      <c r="A36" s="32" t="s">
        <v>84</v>
      </c>
    </row>
    <row r="37" s="25" customFormat="1" ht="17.25" customHeight="1">
      <c r="A37" s="33" t="s">
        <v>85</v>
      </c>
    </row>
    <row r="38" s="25" customFormat="1" ht="17.25" customHeight="1">
      <c r="A38" s="33" t="s">
        <v>86</v>
      </c>
    </row>
    <row r="42" spans="1:6" ht="16.5">
      <c r="A42" s="192" t="s">
        <v>46</v>
      </c>
      <c r="B42" s="192"/>
      <c r="C42" s="192"/>
      <c r="D42" s="192"/>
      <c r="E42" s="192"/>
      <c r="F42" s="4">
        <v>253</v>
      </c>
    </row>
    <row r="43" spans="1:6" ht="16.5">
      <c r="A43" s="192" t="s">
        <v>47</v>
      </c>
      <c r="B43" s="192"/>
      <c r="C43" s="192"/>
      <c r="D43" s="192"/>
      <c r="E43" s="192"/>
      <c r="F43" s="4">
        <v>11</v>
      </c>
    </row>
    <row r="44" spans="1:6" ht="16.5">
      <c r="A44" s="192" t="s">
        <v>48</v>
      </c>
      <c r="B44" s="192"/>
      <c r="C44" s="192"/>
      <c r="D44" s="192"/>
      <c r="E44" s="192"/>
      <c r="F44" s="4">
        <v>23</v>
      </c>
    </row>
  </sheetData>
  <sheetProtection/>
  <mergeCells count="6">
    <mergeCell ref="A42:E42"/>
    <mergeCell ref="A43:E43"/>
    <mergeCell ref="A44:E44"/>
    <mergeCell ref="A1:C1"/>
    <mergeCell ref="D2:D13"/>
    <mergeCell ref="D14:D24"/>
  </mergeCells>
  <printOptions/>
  <pageMargins left="0.7" right="0.7" top="0.75" bottom="0.75" header="0.3" footer="0.3"/>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55"/>
  <sheetViews>
    <sheetView zoomScale="60" zoomScaleNormal="60" zoomScalePageLayoutView="0" workbookViewId="0" topLeftCell="N28">
      <selection activeCell="BP44" sqref="BP44:CA45"/>
    </sheetView>
  </sheetViews>
  <sheetFormatPr defaultColWidth="9.140625" defaultRowHeight="15"/>
  <cols>
    <col min="1" max="1" width="17.57421875" style="43" customWidth="1"/>
    <col min="2" max="70" width="3.57421875" style="43" customWidth="1"/>
    <col min="71" max="79" width="7.140625" style="43" customWidth="1"/>
    <col min="80" max="80" width="9.00390625" style="42" customWidth="1"/>
    <col min="81" max="81" width="10.57421875" style="42" hidden="1" customWidth="1"/>
    <col min="82" max="82" width="9.00390625" style="42" customWidth="1"/>
    <col min="83" max="16384" width="9.00390625" style="35" customWidth="1"/>
  </cols>
  <sheetData>
    <row r="1" spans="1:82" ht="61.5" customHeight="1">
      <c r="A1" s="117" t="s">
        <v>98</v>
      </c>
      <c r="B1" s="203" t="str">
        <f>A2</f>
        <v>庵原SCSSS</v>
      </c>
      <c r="C1" s="203"/>
      <c r="D1" s="203"/>
      <c r="E1" s="204" t="str">
        <f>A4</f>
        <v>TOKAIｽﾎﾟｰﾂｱｶﾃﾞﾐｰ</v>
      </c>
      <c r="F1" s="204"/>
      <c r="G1" s="204"/>
      <c r="H1" s="203" t="str">
        <f>A6</f>
        <v>清水クラブSS</v>
      </c>
      <c r="I1" s="203"/>
      <c r="J1" s="203"/>
      <c r="K1" s="203" t="str">
        <f>A8</f>
        <v>清水プエルトSC</v>
      </c>
      <c r="L1" s="203"/>
      <c r="M1" s="203"/>
      <c r="N1" s="203" t="str">
        <f>A10</f>
        <v>辻SSS</v>
      </c>
      <c r="O1" s="203"/>
      <c r="P1" s="203"/>
      <c r="Q1" s="203" t="str">
        <f>A12</f>
        <v>清水ヴァーモス</v>
      </c>
      <c r="R1" s="203"/>
      <c r="S1" s="203"/>
      <c r="T1" s="203" t="str">
        <f>A14</f>
        <v>岡小SSS</v>
      </c>
      <c r="U1" s="203"/>
      <c r="V1" s="203"/>
      <c r="W1" s="203" t="str">
        <f>A16</f>
        <v>浜田SSS</v>
      </c>
      <c r="X1" s="203"/>
      <c r="Y1" s="203"/>
      <c r="Z1" s="203" t="str">
        <f>A18</f>
        <v>浜田SSS＠</v>
      </c>
      <c r="AA1" s="203"/>
      <c r="AB1" s="203"/>
      <c r="AC1" s="203" t="str">
        <f>A20</f>
        <v>RISE SC</v>
      </c>
      <c r="AD1" s="203"/>
      <c r="AE1" s="203"/>
      <c r="AF1" s="203" t="str">
        <f>A22</f>
        <v>RISE SC_B</v>
      </c>
      <c r="AG1" s="203"/>
      <c r="AH1" s="203"/>
      <c r="AI1" s="203" t="str">
        <f>A24</f>
        <v>不二見SSS</v>
      </c>
      <c r="AJ1" s="203"/>
      <c r="AK1" s="203"/>
      <c r="AL1" s="203" t="str">
        <f>A26</f>
        <v>江尻SSS</v>
      </c>
      <c r="AM1" s="203"/>
      <c r="AN1" s="203"/>
      <c r="AO1" s="203" t="str">
        <f>A28</f>
        <v>有度FC</v>
      </c>
      <c r="AP1" s="203"/>
      <c r="AQ1" s="203"/>
      <c r="AR1" s="204" t="str">
        <f>A30</f>
        <v>清水ｴｽﾊﾟﾙｽU-12清水</v>
      </c>
      <c r="AS1" s="204"/>
      <c r="AT1" s="204"/>
      <c r="AU1" s="203" t="str">
        <f>A32</f>
        <v>清水北SSS</v>
      </c>
      <c r="AV1" s="203"/>
      <c r="AW1" s="203"/>
      <c r="AX1" s="203" t="str">
        <f>A34</f>
        <v>VALOR FC</v>
      </c>
      <c r="AY1" s="203"/>
      <c r="AZ1" s="203"/>
      <c r="BA1" s="203" t="str">
        <f>A36</f>
        <v>入江SSS</v>
      </c>
      <c r="BB1" s="203"/>
      <c r="BC1" s="203"/>
      <c r="BD1" s="203" t="str">
        <f>A38</f>
        <v>飯田ﾌｧｲﾀｰｽﾞ</v>
      </c>
      <c r="BE1" s="203"/>
      <c r="BF1" s="203"/>
      <c r="BG1" s="203" t="str">
        <f>A40</f>
        <v>飯田ｷｯｶｰｽﾞ</v>
      </c>
      <c r="BH1" s="203"/>
      <c r="BI1" s="203"/>
      <c r="BJ1" s="203" t="str">
        <f>A42</f>
        <v>高部JFC</v>
      </c>
      <c r="BK1" s="203"/>
      <c r="BL1" s="203"/>
      <c r="BM1" s="203" t="str">
        <f>A44</f>
        <v>SALFUS oRs</v>
      </c>
      <c r="BN1" s="203"/>
      <c r="BO1" s="203"/>
      <c r="BP1" s="203" t="str">
        <f>A46</f>
        <v>駒越小SSS</v>
      </c>
      <c r="BQ1" s="203"/>
      <c r="BR1" s="203"/>
      <c r="BS1" s="116" t="s">
        <v>89</v>
      </c>
      <c r="BT1" s="116" t="s">
        <v>90</v>
      </c>
      <c r="BU1" s="116" t="s">
        <v>91</v>
      </c>
      <c r="BV1" s="116" t="s">
        <v>92</v>
      </c>
      <c r="BW1" s="116" t="s">
        <v>93</v>
      </c>
      <c r="BX1" s="116" t="s">
        <v>94</v>
      </c>
      <c r="BY1" s="116" t="s">
        <v>95</v>
      </c>
      <c r="BZ1" s="116" t="s">
        <v>106</v>
      </c>
      <c r="CA1" s="116" t="s">
        <v>96</v>
      </c>
      <c r="CB1" s="34"/>
      <c r="CC1" s="34"/>
      <c r="CD1" s="34"/>
    </row>
    <row r="2" spans="1:83" ht="29.25" customHeight="1">
      <c r="A2" s="208" t="str">
        <f>'参加チーム'!A2</f>
        <v>庵原SCSSS</v>
      </c>
      <c r="B2" s="36"/>
      <c r="C2" s="37"/>
      <c r="D2" s="38"/>
      <c r="E2" s="131">
        <v>0</v>
      </c>
      <c r="F2" s="132" t="s">
        <v>97</v>
      </c>
      <c r="G2" s="131">
        <v>4</v>
      </c>
      <c r="H2" s="131">
        <v>1</v>
      </c>
      <c r="I2" s="132" t="s">
        <v>97</v>
      </c>
      <c r="J2" s="131">
        <v>6</v>
      </c>
      <c r="K2" s="131">
        <v>0</v>
      </c>
      <c r="L2" s="132" t="s">
        <v>97</v>
      </c>
      <c r="M2" s="131">
        <v>0</v>
      </c>
      <c r="N2" s="131">
        <v>0</v>
      </c>
      <c r="O2" s="132" t="s">
        <v>97</v>
      </c>
      <c r="P2" s="131">
        <v>5</v>
      </c>
      <c r="Q2" s="131">
        <v>1</v>
      </c>
      <c r="R2" s="132" t="s">
        <v>97</v>
      </c>
      <c r="S2" s="131">
        <v>0</v>
      </c>
      <c r="T2" s="131">
        <v>3</v>
      </c>
      <c r="U2" s="132" t="s">
        <v>97</v>
      </c>
      <c r="V2" s="131">
        <v>0</v>
      </c>
      <c r="W2" s="131">
        <v>3</v>
      </c>
      <c r="X2" s="132" t="s">
        <v>97</v>
      </c>
      <c r="Y2" s="131">
        <v>0</v>
      </c>
      <c r="Z2" s="131">
        <v>3</v>
      </c>
      <c r="AA2" s="132" t="s">
        <v>97</v>
      </c>
      <c r="AB2" s="131">
        <v>5</v>
      </c>
      <c r="AC2" s="131">
        <v>0</v>
      </c>
      <c r="AD2" s="132" t="s">
        <v>97</v>
      </c>
      <c r="AE2" s="131">
        <v>3</v>
      </c>
      <c r="AF2" s="131">
        <v>2</v>
      </c>
      <c r="AG2" s="132" t="s">
        <v>97</v>
      </c>
      <c r="AH2" s="131">
        <v>0</v>
      </c>
      <c r="AI2" s="131">
        <v>0</v>
      </c>
      <c r="AJ2" s="132" t="s">
        <v>97</v>
      </c>
      <c r="AK2" s="131">
        <v>1</v>
      </c>
      <c r="AL2" s="131">
        <v>3</v>
      </c>
      <c r="AM2" s="132" t="s">
        <v>97</v>
      </c>
      <c r="AN2" s="131">
        <v>5</v>
      </c>
      <c r="AO2" s="131">
        <v>1</v>
      </c>
      <c r="AP2" s="132" t="s">
        <v>97</v>
      </c>
      <c r="AQ2" s="131">
        <v>1</v>
      </c>
      <c r="AR2" s="131">
        <v>0</v>
      </c>
      <c r="AS2" s="132" t="s">
        <v>97</v>
      </c>
      <c r="AT2" s="131">
        <v>12</v>
      </c>
      <c r="AU2" s="131">
        <v>2</v>
      </c>
      <c r="AV2" s="132" t="s">
        <v>97</v>
      </c>
      <c r="AW2" s="131">
        <v>1</v>
      </c>
      <c r="AX2" s="131">
        <v>9</v>
      </c>
      <c r="AY2" s="132" t="s">
        <v>97</v>
      </c>
      <c r="AZ2" s="131">
        <v>0</v>
      </c>
      <c r="BA2" s="131">
        <v>1</v>
      </c>
      <c r="BB2" s="170" t="s">
        <v>97</v>
      </c>
      <c r="BC2" s="131">
        <v>1</v>
      </c>
      <c r="BD2" s="131">
        <v>0</v>
      </c>
      <c r="BE2" s="170" t="s">
        <v>97</v>
      </c>
      <c r="BF2" s="131">
        <v>6</v>
      </c>
      <c r="BG2" s="131">
        <v>1</v>
      </c>
      <c r="BH2" s="170" t="s">
        <v>97</v>
      </c>
      <c r="BI2" s="131">
        <v>0</v>
      </c>
      <c r="BJ2" s="131">
        <v>0</v>
      </c>
      <c r="BK2" s="170" t="s">
        <v>97</v>
      </c>
      <c r="BL2" s="131">
        <v>7</v>
      </c>
      <c r="BM2" s="131">
        <v>0</v>
      </c>
      <c r="BN2" s="170" t="s">
        <v>97</v>
      </c>
      <c r="BO2" s="131">
        <v>9</v>
      </c>
      <c r="BP2" s="131">
        <v>1</v>
      </c>
      <c r="BQ2" s="170" t="s">
        <v>97</v>
      </c>
      <c r="BR2" s="131">
        <v>4</v>
      </c>
      <c r="BS2" s="206">
        <f>COUNTIF(B3:BR3,"○")+COUNTIF(B3:BR3,"△")+COUNTIF(B3:BR3,"●")</f>
        <v>22</v>
      </c>
      <c r="BT2" s="206">
        <f>COUNTIF(B3:BR3,"○")</f>
        <v>7</v>
      </c>
      <c r="BU2" s="206">
        <f>COUNTIF(B3:BR3,"●")</f>
        <v>12</v>
      </c>
      <c r="BV2" s="206">
        <f>COUNTIF(B3:BR3,"△")</f>
        <v>3</v>
      </c>
      <c r="BW2" s="206">
        <f>SUM(E2,H2,K2,N2,Q2,T2,W2,Z2,AC2,AF2,AI2,AL2,AO2,AR2,AU2,AX2,BA2,BD2,BG2,BJ2,BM2,BP2,B2)</f>
        <v>31</v>
      </c>
      <c r="BX2" s="206">
        <f>SUM(G2,J2,M2,P2,S2,V2,Y2,D2,AB2,AE2,AH2,AK2,AN2,AQ2,AT2,AW2,AZ2,BC2,BF2,BI2,BL2,BO2,BR2)</f>
        <v>70</v>
      </c>
      <c r="BY2" s="206">
        <f>BW2-BX2</f>
        <v>-39</v>
      </c>
      <c r="BZ2" s="206">
        <f>IF(COUNT(BT2:BV3),BT2*3+BV2,)</f>
        <v>24</v>
      </c>
      <c r="CA2" s="206">
        <f>RANK(CC2,$CC2:$CC47,0)</f>
        <v>15</v>
      </c>
      <c r="CB2" s="34"/>
      <c r="CC2" s="205">
        <f>BZ2*100+BY2+BW2/100</f>
        <v>2361.31</v>
      </c>
      <c r="CD2" s="34"/>
      <c r="CE2"/>
    </row>
    <row r="3" spans="1:83" ht="30" customHeight="1">
      <c r="A3" s="208"/>
      <c r="B3" s="39"/>
      <c r="C3" s="40"/>
      <c r="D3" s="41"/>
      <c r="E3" s="202" t="str">
        <f>IF(E2="","",IF(E2&gt;G2,"○",IF(E2=G2,"△",IF(E2&lt;G2,"●"))))</f>
        <v>●</v>
      </c>
      <c r="F3" s="202"/>
      <c r="G3" s="202"/>
      <c r="H3" s="202" t="str">
        <f>IF(H2="","",IF(H2&gt;J2,"○",IF(H2=J2,"△",IF(H2&lt;J2,"●"))))</f>
        <v>●</v>
      </c>
      <c r="I3" s="202"/>
      <c r="J3" s="202"/>
      <c r="K3" s="202" t="str">
        <f>IF(K2="","",IF(K2&gt;M2,"○",IF(K2=M2,"△",IF(K2&lt;M2,"●"))))</f>
        <v>△</v>
      </c>
      <c r="L3" s="202"/>
      <c r="M3" s="202"/>
      <c r="N3" s="202" t="str">
        <f>IF(N2="","",IF(N2&gt;P2,"○",IF(N2=P2,"△",IF(N2&lt;P2,"●"))))</f>
        <v>●</v>
      </c>
      <c r="O3" s="202"/>
      <c r="P3" s="202"/>
      <c r="Q3" s="202" t="str">
        <f>IF(Q2="","",IF(Q2&gt;S2,"○",IF(Q2=S2,"△",IF(Q2&lt;S2,"●"))))</f>
        <v>○</v>
      </c>
      <c r="R3" s="202"/>
      <c r="S3" s="202"/>
      <c r="T3" s="202" t="str">
        <f>IF(T2="","",IF(T2&gt;V2,"○",IF(T2=V2,"△",IF(T2&lt;V2,"●"))))</f>
        <v>○</v>
      </c>
      <c r="U3" s="202"/>
      <c r="V3" s="202"/>
      <c r="W3" s="202" t="str">
        <f>IF(W2="","",IF(W2&gt;Y2,"○",IF(W2=Y2,"△",IF(W2&lt;Y2,"●"))))</f>
        <v>○</v>
      </c>
      <c r="X3" s="202"/>
      <c r="Y3" s="202"/>
      <c r="Z3" s="202" t="str">
        <f>IF(Z2="","",IF(Z2&gt;AB2,"○",IF(Z2=AB2,"△",IF(Z2&lt;AB2,"●"))))</f>
        <v>●</v>
      </c>
      <c r="AA3" s="202"/>
      <c r="AB3" s="202"/>
      <c r="AC3" s="202" t="str">
        <f>IF(AC2="","",IF(AC2&gt;AE2,"○",IF(AC2=AE2,"△",IF(AC2&lt;AE2,"●"))))</f>
        <v>●</v>
      </c>
      <c r="AD3" s="202"/>
      <c r="AE3" s="202"/>
      <c r="AF3" s="202" t="str">
        <f>IF(AF2="","",IF(AF2&gt;AH2,"○",IF(AF2=AH2,"△",IF(AF2&lt;AH2,"●"))))</f>
        <v>○</v>
      </c>
      <c r="AG3" s="202"/>
      <c r="AH3" s="202"/>
      <c r="AI3" s="202" t="str">
        <f>IF(AI2="","",IF(AI2&gt;AK2,"○",IF(AI2=AK2,"△",IF(AI2&lt;AK2,"●"))))</f>
        <v>●</v>
      </c>
      <c r="AJ3" s="202"/>
      <c r="AK3" s="202"/>
      <c r="AL3" s="202" t="str">
        <f>IF(AL2="","",IF(AL2&gt;AN2,"○",IF(AL2=AN2,"△",IF(AL2&lt;AN2,"●"))))</f>
        <v>●</v>
      </c>
      <c r="AM3" s="202"/>
      <c r="AN3" s="202"/>
      <c r="AO3" s="202" t="str">
        <f>IF(AO2="","",IF(AO2&gt;AQ2,"○",IF(AO2=AQ2,"△",IF(AO2&lt;AQ2,"●"))))</f>
        <v>△</v>
      </c>
      <c r="AP3" s="202"/>
      <c r="AQ3" s="202"/>
      <c r="AR3" s="202" t="str">
        <f>IF(AR2="","",IF(AR2&gt;AT2,"○",IF(AR2=AT2,"△",IF(AR2&lt;AT2,"●"))))</f>
        <v>●</v>
      </c>
      <c r="AS3" s="202"/>
      <c r="AT3" s="202"/>
      <c r="AU3" s="202" t="str">
        <f>IF(AU2="","",IF(AU2&gt;AW2,"○",IF(AU2=AW2,"△",IF(AU2&lt;AW2,"●"))))</f>
        <v>○</v>
      </c>
      <c r="AV3" s="202"/>
      <c r="AW3" s="202"/>
      <c r="AX3" s="202" t="str">
        <f>IF(AX2="","",IF(AX2&gt;AZ2,"○",IF(AX2=AZ2,"△",IF(AX2&lt;AZ2,"●"))))</f>
        <v>○</v>
      </c>
      <c r="AY3" s="202"/>
      <c r="AZ3" s="202"/>
      <c r="BA3" s="202" t="str">
        <f>IF(BA2="","",IF(BA2&gt;BC2,"○",IF(BA2=BC2,"△",IF(BA2&lt;BC2,"●"))))</f>
        <v>△</v>
      </c>
      <c r="BB3" s="202"/>
      <c r="BC3" s="202"/>
      <c r="BD3" s="202" t="str">
        <f>IF(BD2="","",IF(BD2&gt;BF2,"○",IF(BD2=BF2,"△",IF(BD2&lt;BF2,"●"))))</f>
        <v>●</v>
      </c>
      <c r="BE3" s="202"/>
      <c r="BF3" s="202"/>
      <c r="BG3" s="202" t="str">
        <f>IF(BG2="","",IF(BG2&gt;BI2,"○",IF(BG2=BI2,"△",IF(BG2&lt;BI2,"●"))))</f>
        <v>○</v>
      </c>
      <c r="BH3" s="202"/>
      <c r="BI3" s="202"/>
      <c r="BJ3" s="202" t="str">
        <f>IF(BJ2="","",IF(BJ2&gt;BL2,"○",IF(BJ2=BL2,"△",IF(BJ2&lt;BL2,"●"))))</f>
        <v>●</v>
      </c>
      <c r="BK3" s="202"/>
      <c r="BL3" s="202"/>
      <c r="BM3" s="202" t="str">
        <f>IF(BM2="","",IF(BM2&gt;BO2,"○",IF(BM2=BO2,"△",IF(BM2&lt;BO2,"●"))))</f>
        <v>●</v>
      </c>
      <c r="BN3" s="202"/>
      <c r="BO3" s="202"/>
      <c r="BP3" s="202" t="str">
        <f>IF(BP2="","",IF(BP2&gt;BR2,"○",IF(BP2=BR2,"△",IF(BP2&lt;BR2,"●"))))</f>
        <v>●</v>
      </c>
      <c r="BQ3" s="202"/>
      <c r="BR3" s="202"/>
      <c r="BS3" s="207"/>
      <c r="BT3" s="207"/>
      <c r="BU3" s="207"/>
      <c r="BV3" s="207"/>
      <c r="BW3" s="207"/>
      <c r="BX3" s="207"/>
      <c r="BY3" s="207"/>
      <c r="BZ3" s="207"/>
      <c r="CA3" s="207"/>
      <c r="CB3" s="34"/>
      <c r="CC3" s="205"/>
      <c r="CD3" s="34"/>
      <c r="CE3"/>
    </row>
    <row r="4" spans="1:83" ht="30" customHeight="1">
      <c r="A4" s="209" t="str">
        <f>'参加チーム'!A3</f>
        <v>TOKAIｽﾎﾟｰﾂｱｶﾃﾞﾐｰ</v>
      </c>
      <c r="B4" s="170">
        <f>IF(G2="","",G2)</f>
        <v>4</v>
      </c>
      <c r="C4" s="170" t="s">
        <v>97</v>
      </c>
      <c r="D4" s="170">
        <f>IF(E2="","",E2)</f>
        <v>0</v>
      </c>
      <c r="E4" s="36"/>
      <c r="F4" s="37"/>
      <c r="G4" s="38"/>
      <c r="H4" s="131">
        <v>2</v>
      </c>
      <c r="I4" s="170" t="s">
        <v>97</v>
      </c>
      <c r="J4" s="131">
        <v>2</v>
      </c>
      <c r="K4" s="131">
        <v>7</v>
      </c>
      <c r="L4" s="170" t="s">
        <v>97</v>
      </c>
      <c r="M4" s="131">
        <v>1</v>
      </c>
      <c r="N4" s="131">
        <v>1</v>
      </c>
      <c r="O4" s="170" t="s">
        <v>97</v>
      </c>
      <c r="P4" s="131">
        <v>1</v>
      </c>
      <c r="Q4" s="131">
        <v>2</v>
      </c>
      <c r="R4" s="170" t="s">
        <v>97</v>
      </c>
      <c r="S4" s="131">
        <v>1</v>
      </c>
      <c r="T4" s="131">
        <v>3</v>
      </c>
      <c r="U4" s="170" t="s">
        <v>97</v>
      </c>
      <c r="V4" s="131">
        <v>0</v>
      </c>
      <c r="W4" s="131">
        <v>13</v>
      </c>
      <c r="X4" s="170" t="s">
        <v>97</v>
      </c>
      <c r="Y4" s="131">
        <v>0</v>
      </c>
      <c r="Z4" s="131">
        <v>8</v>
      </c>
      <c r="AA4" s="170" t="s">
        <v>97</v>
      </c>
      <c r="AB4" s="131">
        <v>1</v>
      </c>
      <c r="AC4" s="131">
        <v>1</v>
      </c>
      <c r="AD4" s="170" t="s">
        <v>97</v>
      </c>
      <c r="AE4" s="131">
        <v>4</v>
      </c>
      <c r="AF4" s="131">
        <v>8</v>
      </c>
      <c r="AG4" s="170" t="s">
        <v>97</v>
      </c>
      <c r="AH4" s="131">
        <v>1</v>
      </c>
      <c r="AI4" s="131">
        <v>1</v>
      </c>
      <c r="AJ4" s="170" t="s">
        <v>97</v>
      </c>
      <c r="AK4" s="131">
        <v>1</v>
      </c>
      <c r="AL4" s="131">
        <v>4</v>
      </c>
      <c r="AM4" s="170" t="s">
        <v>97</v>
      </c>
      <c r="AN4" s="131">
        <v>1</v>
      </c>
      <c r="AO4" s="131">
        <v>2</v>
      </c>
      <c r="AP4" s="170" t="s">
        <v>97</v>
      </c>
      <c r="AQ4" s="131">
        <v>0</v>
      </c>
      <c r="AR4" s="131">
        <v>1</v>
      </c>
      <c r="AS4" s="170" t="s">
        <v>97</v>
      </c>
      <c r="AT4" s="131">
        <v>3</v>
      </c>
      <c r="AU4" s="131">
        <v>13</v>
      </c>
      <c r="AV4" s="170" t="s">
        <v>97</v>
      </c>
      <c r="AW4" s="131">
        <v>0</v>
      </c>
      <c r="AX4" s="131">
        <v>10</v>
      </c>
      <c r="AY4" s="170" t="s">
        <v>97</v>
      </c>
      <c r="AZ4" s="131">
        <v>0</v>
      </c>
      <c r="BA4" s="131">
        <v>2</v>
      </c>
      <c r="BB4" s="170" t="s">
        <v>97</v>
      </c>
      <c r="BC4" s="131">
        <v>0</v>
      </c>
      <c r="BD4" s="131">
        <v>2</v>
      </c>
      <c r="BE4" s="170" t="s">
        <v>97</v>
      </c>
      <c r="BF4" s="131">
        <v>1</v>
      </c>
      <c r="BG4" s="131">
        <v>8</v>
      </c>
      <c r="BH4" s="170" t="s">
        <v>97</v>
      </c>
      <c r="BI4" s="131">
        <v>0</v>
      </c>
      <c r="BJ4" s="131">
        <v>3</v>
      </c>
      <c r="BK4" s="170" t="s">
        <v>97</v>
      </c>
      <c r="BL4" s="131">
        <v>5</v>
      </c>
      <c r="BM4" s="131">
        <v>0</v>
      </c>
      <c r="BN4" s="170" t="s">
        <v>97</v>
      </c>
      <c r="BO4" s="131">
        <v>5</v>
      </c>
      <c r="BP4" s="131">
        <v>7</v>
      </c>
      <c r="BQ4" s="170" t="s">
        <v>97</v>
      </c>
      <c r="BR4" s="131">
        <v>1</v>
      </c>
      <c r="BS4" s="206">
        <f>COUNTIF(B5:BR5,"○")+COUNTIF(B5:BR5,"△")+COUNTIF(B5:BR5,"●")</f>
        <v>22</v>
      </c>
      <c r="BT4" s="206">
        <f>COUNTIF(B5:BR5,"○")</f>
        <v>15</v>
      </c>
      <c r="BU4" s="206">
        <f>COUNTIF(B5:BR5,"●")</f>
        <v>4</v>
      </c>
      <c r="BV4" s="206">
        <f>COUNTIF(B5:BR5,"△")</f>
        <v>3</v>
      </c>
      <c r="BW4" s="206">
        <f>SUM(E4,H4,K4,N4,Q4,T4,W4,Z4,AC4,AF4,AI4,AL4,AO4,AR4,AU4,AX4,BA4,BD4,BG4,BJ4,BM4,BP4,B4)</f>
        <v>102</v>
      </c>
      <c r="BX4" s="206">
        <f>SUM(G4,J4,M4,P4,S4,V4,Y4,D4,AB4,AE4,AH4,AK4,AN4,AQ4,AT4,AW4,AZ4,BC4,BF4,BI4,BL4,BO4,BR4)</f>
        <v>28</v>
      </c>
      <c r="BY4" s="206">
        <f>BW4-BX4</f>
        <v>74</v>
      </c>
      <c r="BZ4" s="206">
        <f>IF(COUNT(BT4:BV5),BT4*3+BV4,)</f>
        <v>48</v>
      </c>
      <c r="CA4" s="206">
        <f>RANK(CC4,$CC2:$CC47,0)</f>
        <v>5</v>
      </c>
      <c r="CB4" s="34"/>
      <c r="CC4" s="205">
        <f>BZ4*100+BY4+BW4/100</f>
        <v>4875.02</v>
      </c>
      <c r="CD4" s="34"/>
      <c r="CE4"/>
    </row>
    <row r="5" spans="1:83" ht="30" customHeight="1">
      <c r="A5" s="209"/>
      <c r="B5" s="202" t="str">
        <f>IF(B4="","",IF(B4&gt;D4,"○",IF(B4=D4,"△",IF(B4&lt;D4,"●"))))</f>
        <v>○</v>
      </c>
      <c r="C5" s="202"/>
      <c r="D5" s="202"/>
      <c r="E5" s="39"/>
      <c r="F5" s="40"/>
      <c r="G5" s="41"/>
      <c r="H5" s="202" t="str">
        <f>IF(H4="","",IF(H4&gt;J4,"○",IF(H4=J4,"△",IF(H4&lt;J4,"●"))))</f>
        <v>△</v>
      </c>
      <c r="I5" s="202"/>
      <c r="J5" s="202"/>
      <c r="K5" s="202" t="str">
        <f>IF(K4="","",IF(K4&gt;M4,"○",IF(K4=M4,"△",IF(K4&lt;M4,"●"))))</f>
        <v>○</v>
      </c>
      <c r="L5" s="202"/>
      <c r="M5" s="202"/>
      <c r="N5" s="202" t="str">
        <f>IF(N4="","",IF(N4&gt;P4,"○",IF(N4=P4,"△",IF(N4&lt;P4,"●"))))</f>
        <v>△</v>
      </c>
      <c r="O5" s="202"/>
      <c r="P5" s="202"/>
      <c r="Q5" s="202" t="str">
        <f>IF(Q4="","",IF(Q4&gt;S4,"○",IF(Q4=S4,"△",IF(Q4&lt;S4,"●"))))</f>
        <v>○</v>
      </c>
      <c r="R5" s="202"/>
      <c r="S5" s="202"/>
      <c r="T5" s="202" t="str">
        <f>IF(T4="","",IF(T4&gt;V4,"○",IF(T4=V4,"△",IF(T4&lt;V4,"●"))))</f>
        <v>○</v>
      </c>
      <c r="U5" s="202"/>
      <c r="V5" s="202"/>
      <c r="W5" s="202" t="str">
        <f>IF(W4="","",IF(W4&gt;Y4,"○",IF(W4=Y4,"△",IF(W4&lt;Y4,"●"))))</f>
        <v>○</v>
      </c>
      <c r="X5" s="202"/>
      <c r="Y5" s="202"/>
      <c r="Z5" s="202" t="str">
        <f>IF(Z4="","",IF(Z4&gt;AB4,"○",IF(Z4=AB4,"△",IF(Z4&lt;AB4,"●"))))</f>
        <v>○</v>
      </c>
      <c r="AA5" s="202"/>
      <c r="AB5" s="202"/>
      <c r="AC5" s="202" t="str">
        <f>IF(AC4="","",IF(AC4&gt;AE4,"○",IF(AC4=AE4,"△",IF(AC4&lt;AE4,"●"))))</f>
        <v>●</v>
      </c>
      <c r="AD5" s="202"/>
      <c r="AE5" s="202"/>
      <c r="AF5" s="202" t="str">
        <f>IF(AF4="","",IF(AF4&gt;AH4,"○",IF(AF4=AH4,"△",IF(AF4&lt;AH4,"●"))))</f>
        <v>○</v>
      </c>
      <c r="AG5" s="202"/>
      <c r="AH5" s="202"/>
      <c r="AI5" s="202" t="str">
        <f>IF(AI4="","",IF(AI4&gt;AK4,"○",IF(AI4=AK4,"△",IF(AI4&lt;AK4,"●"))))</f>
        <v>△</v>
      </c>
      <c r="AJ5" s="202"/>
      <c r="AK5" s="202"/>
      <c r="AL5" s="202" t="str">
        <f>IF(AL4="","",IF(AL4&gt;AN4,"○",IF(AL4=AN4,"△",IF(AL4&lt;AN4,"●"))))</f>
        <v>○</v>
      </c>
      <c r="AM5" s="202"/>
      <c r="AN5" s="202"/>
      <c r="AO5" s="202" t="str">
        <f>IF(AO4="","",IF(AO4&gt;AQ4,"○",IF(AO4=AQ4,"△",IF(AO4&lt;AQ4,"●"))))</f>
        <v>○</v>
      </c>
      <c r="AP5" s="202"/>
      <c r="AQ5" s="202"/>
      <c r="AR5" s="202" t="str">
        <f>IF(AR4="","",IF(AR4&gt;AT4,"○",IF(AR4=AT4,"△",IF(AR4&lt;AT4,"●"))))</f>
        <v>●</v>
      </c>
      <c r="AS5" s="202"/>
      <c r="AT5" s="202"/>
      <c r="AU5" s="202" t="str">
        <f>IF(AU4="","",IF(AU4&gt;AW4,"○",IF(AU4=AW4,"△",IF(AU4&lt;AW4,"●"))))</f>
        <v>○</v>
      </c>
      <c r="AV5" s="202"/>
      <c r="AW5" s="202"/>
      <c r="AX5" s="202" t="str">
        <f>IF(AX4="","",IF(AX4&gt;AZ4,"○",IF(AX4=AZ4,"△",IF(AX4&lt;AZ4,"●"))))</f>
        <v>○</v>
      </c>
      <c r="AY5" s="202"/>
      <c r="AZ5" s="202"/>
      <c r="BA5" s="202" t="str">
        <f>IF(BA4="","",IF(BA4&gt;BC4,"○",IF(BA4=BC4,"△",IF(BA4&lt;BC4,"●"))))</f>
        <v>○</v>
      </c>
      <c r="BB5" s="202"/>
      <c r="BC5" s="202"/>
      <c r="BD5" s="202" t="str">
        <f>IF(BD4="","",IF(BD4&gt;BF4,"○",IF(BD4=BF4,"△",IF(BD4&lt;BF4,"●"))))</f>
        <v>○</v>
      </c>
      <c r="BE5" s="202"/>
      <c r="BF5" s="202"/>
      <c r="BG5" s="202" t="str">
        <f>IF(BG4="","",IF(BG4&gt;BI4,"○",IF(BG4=BI4,"△",IF(BG4&lt;BI4,"●"))))</f>
        <v>○</v>
      </c>
      <c r="BH5" s="202"/>
      <c r="BI5" s="202"/>
      <c r="BJ5" s="202" t="str">
        <f>IF(BJ4="","",IF(BJ4&gt;BL4,"○",IF(BJ4=BL4,"△",IF(BJ4&lt;BL4,"●"))))</f>
        <v>●</v>
      </c>
      <c r="BK5" s="202"/>
      <c r="BL5" s="202"/>
      <c r="BM5" s="202" t="str">
        <f>IF(BM4="","",IF(BM4&gt;BO4,"○",IF(BM4=BO4,"△",IF(BM4&lt;BO4,"●"))))</f>
        <v>●</v>
      </c>
      <c r="BN5" s="202"/>
      <c r="BO5" s="202"/>
      <c r="BP5" s="202" t="str">
        <f>IF(BP4="","",IF(BP4&gt;BR4,"○",IF(BP4=BR4,"△",IF(BP4&lt;BR4,"●"))))</f>
        <v>○</v>
      </c>
      <c r="BQ5" s="202"/>
      <c r="BR5" s="202"/>
      <c r="BS5" s="207"/>
      <c r="BT5" s="207"/>
      <c r="BU5" s="207"/>
      <c r="BV5" s="207"/>
      <c r="BW5" s="207"/>
      <c r="BX5" s="207"/>
      <c r="BY5" s="207"/>
      <c r="BZ5" s="207"/>
      <c r="CA5" s="207"/>
      <c r="CB5" s="34"/>
      <c r="CC5" s="205"/>
      <c r="CD5" s="34"/>
      <c r="CE5"/>
    </row>
    <row r="6" spans="1:83" ht="30" customHeight="1">
      <c r="A6" s="208" t="str">
        <f>'参加チーム'!A5</f>
        <v>清水クラブSS</v>
      </c>
      <c r="B6" s="170">
        <f>IF(J2="","",J2)</f>
        <v>6</v>
      </c>
      <c r="C6" s="170" t="s">
        <v>97</v>
      </c>
      <c r="D6" s="170">
        <f>IF(H2="","",H2)</f>
        <v>1</v>
      </c>
      <c r="E6" s="170">
        <f>IF(J4="","",J4)</f>
        <v>2</v>
      </c>
      <c r="F6" s="170" t="s">
        <v>97</v>
      </c>
      <c r="G6" s="170">
        <f>IF(H4="","",H4)</f>
        <v>2</v>
      </c>
      <c r="H6" s="36"/>
      <c r="I6" s="37"/>
      <c r="J6" s="38"/>
      <c r="K6" s="131">
        <v>5</v>
      </c>
      <c r="L6" s="170" t="s">
        <v>97</v>
      </c>
      <c r="M6" s="131">
        <v>0</v>
      </c>
      <c r="N6" s="131">
        <v>1</v>
      </c>
      <c r="O6" s="170" t="s">
        <v>97</v>
      </c>
      <c r="P6" s="131">
        <v>1</v>
      </c>
      <c r="Q6" s="131">
        <v>7</v>
      </c>
      <c r="R6" s="170" t="s">
        <v>97</v>
      </c>
      <c r="S6" s="131">
        <v>0</v>
      </c>
      <c r="T6" s="131">
        <v>1</v>
      </c>
      <c r="U6" s="170" t="s">
        <v>97</v>
      </c>
      <c r="V6" s="131">
        <v>0</v>
      </c>
      <c r="W6" s="131">
        <v>9</v>
      </c>
      <c r="X6" s="170" t="s">
        <v>97</v>
      </c>
      <c r="Y6" s="131">
        <v>0</v>
      </c>
      <c r="Z6" s="131">
        <v>7</v>
      </c>
      <c r="AA6" s="170" t="s">
        <v>97</v>
      </c>
      <c r="AB6" s="131">
        <v>0</v>
      </c>
      <c r="AC6" s="131">
        <v>1</v>
      </c>
      <c r="AD6" s="170" t="s">
        <v>97</v>
      </c>
      <c r="AE6" s="131">
        <v>3</v>
      </c>
      <c r="AF6" s="131">
        <v>4</v>
      </c>
      <c r="AG6" s="170" t="s">
        <v>97</v>
      </c>
      <c r="AH6" s="131">
        <v>0</v>
      </c>
      <c r="AI6" s="131">
        <v>2</v>
      </c>
      <c r="AJ6" s="170" t="s">
        <v>97</v>
      </c>
      <c r="AK6" s="131">
        <v>1</v>
      </c>
      <c r="AL6" s="131">
        <v>4</v>
      </c>
      <c r="AM6" s="170" t="s">
        <v>97</v>
      </c>
      <c r="AN6" s="131">
        <v>1</v>
      </c>
      <c r="AO6" s="131">
        <v>4</v>
      </c>
      <c r="AP6" s="170" t="s">
        <v>97</v>
      </c>
      <c r="AQ6" s="131">
        <v>1</v>
      </c>
      <c r="AR6" s="131">
        <v>0</v>
      </c>
      <c r="AS6" s="170" t="s">
        <v>97</v>
      </c>
      <c r="AT6" s="131">
        <v>4</v>
      </c>
      <c r="AU6" s="131">
        <v>8</v>
      </c>
      <c r="AV6" s="170" t="s">
        <v>97</v>
      </c>
      <c r="AW6" s="131">
        <v>2</v>
      </c>
      <c r="AX6" s="131">
        <v>11</v>
      </c>
      <c r="AY6" s="170" t="s">
        <v>97</v>
      </c>
      <c r="AZ6" s="131">
        <v>1</v>
      </c>
      <c r="BA6" s="131">
        <v>1</v>
      </c>
      <c r="BB6" s="170" t="s">
        <v>97</v>
      </c>
      <c r="BC6" s="131">
        <v>2</v>
      </c>
      <c r="BD6" s="131">
        <v>1</v>
      </c>
      <c r="BE6" s="170" t="s">
        <v>97</v>
      </c>
      <c r="BF6" s="131">
        <v>2</v>
      </c>
      <c r="BG6" s="131">
        <v>5</v>
      </c>
      <c r="BH6" s="170" t="s">
        <v>97</v>
      </c>
      <c r="BI6" s="131">
        <v>0</v>
      </c>
      <c r="BJ6" s="131">
        <v>0</v>
      </c>
      <c r="BK6" s="170" t="s">
        <v>97</v>
      </c>
      <c r="BL6" s="131">
        <v>0</v>
      </c>
      <c r="BM6" s="131">
        <v>0</v>
      </c>
      <c r="BN6" s="170" t="s">
        <v>97</v>
      </c>
      <c r="BO6" s="131">
        <v>6</v>
      </c>
      <c r="BP6" s="131">
        <v>2</v>
      </c>
      <c r="BQ6" s="170" t="s">
        <v>97</v>
      </c>
      <c r="BR6" s="131">
        <v>0</v>
      </c>
      <c r="BS6" s="206">
        <f>COUNTIF(B7:BR7,"○")+COUNTIF(B7:BR7,"△")+COUNTIF(B7:BR7,"●")</f>
        <v>22</v>
      </c>
      <c r="BT6" s="206">
        <f>COUNTIF(B7:BR7,"○")</f>
        <v>14</v>
      </c>
      <c r="BU6" s="206">
        <f>COUNTIF(B7:BR7,"●")</f>
        <v>5</v>
      </c>
      <c r="BV6" s="206">
        <f>COUNTIF(B7:BR7,"△")</f>
        <v>3</v>
      </c>
      <c r="BW6" s="206">
        <f>SUM(E6,H6,K6,N6,Q6,T6,W6,Z6,AC6,AF6,AI6,AL6,AO6,AR6,AU6,AX6,BA6,BD6,BG6,BJ6,BM6,BP6,B6)</f>
        <v>81</v>
      </c>
      <c r="BX6" s="206">
        <f>SUM(G6,J6,M6,P6,S6,V6,Y6,D6,AB6,AE6,AH6,AK6,AN6,AQ6,AT6,AW6,AZ6,BC6,BF6,BI6,BL6,BO6,BR6)</f>
        <v>27</v>
      </c>
      <c r="BY6" s="206">
        <f>BW6-BX6</f>
        <v>54</v>
      </c>
      <c r="BZ6" s="206">
        <f>IF(COUNT(BT6:BV7),BT6*3+BV6,)</f>
        <v>45</v>
      </c>
      <c r="CA6" s="206">
        <f>RANK(CC6,$CC2:$CC47,0)</f>
        <v>7</v>
      </c>
      <c r="CB6" s="34"/>
      <c r="CC6" s="205">
        <f>BZ6*100+BY6+BW6/100</f>
        <v>4554.81</v>
      </c>
      <c r="CD6" s="34"/>
      <c r="CE6"/>
    </row>
    <row r="7" spans="1:83" ht="30" customHeight="1">
      <c r="A7" s="208"/>
      <c r="B7" s="199" t="str">
        <f>IF(B6="","",IF(B6&gt;D6,"○",IF(B6=D6,"△",IF(B6&lt;D6,"●"))))</f>
        <v>○</v>
      </c>
      <c r="C7" s="200"/>
      <c r="D7" s="201"/>
      <c r="E7" s="202" t="str">
        <f>IF(E6="","",IF(E6&gt;G6,"○",IF(E6=G6,"△",IF(E6&lt;G6,"●"))))</f>
        <v>△</v>
      </c>
      <c r="F7" s="202"/>
      <c r="G7" s="202"/>
      <c r="H7" s="39"/>
      <c r="I7" s="40"/>
      <c r="J7" s="41"/>
      <c r="K7" s="202" t="str">
        <f>IF(K6="","",IF(K6&gt;M6,"○",IF(K6=M6,"△",IF(K6&lt;M6,"●"))))</f>
        <v>○</v>
      </c>
      <c r="L7" s="202"/>
      <c r="M7" s="202"/>
      <c r="N7" s="202" t="str">
        <f>IF(N6="","",IF(N6&gt;P6,"○",IF(N6=P6,"△",IF(N6&lt;P6,"●"))))</f>
        <v>△</v>
      </c>
      <c r="O7" s="202"/>
      <c r="P7" s="202"/>
      <c r="Q7" s="202" t="str">
        <f>IF(Q6="","",IF(Q6&gt;S6,"○",IF(Q6=S6,"△",IF(Q6&lt;S6,"●"))))</f>
        <v>○</v>
      </c>
      <c r="R7" s="202"/>
      <c r="S7" s="202"/>
      <c r="T7" s="202" t="str">
        <f>IF(T6="","",IF(T6&gt;V6,"○",IF(T6=V6,"△",IF(T6&lt;V6,"●"))))</f>
        <v>○</v>
      </c>
      <c r="U7" s="202"/>
      <c r="V7" s="202"/>
      <c r="W7" s="202" t="str">
        <f>IF(W6="","",IF(W6&gt;Y6,"○",IF(W6=Y6,"△",IF(W6&lt;Y6,"●"))))</f>
        <v>○</v>
      </c>
      <c r="X7" s="202"/>
      <c r="Y7" s="202"/>
      <c r="Z7" s="202" t="str">
        <f>IF(Z6="","",IF(Z6&gt;AB6,"○",IF(Z6=AB6,"△",IF(Z6&lt;AB6,"●"))))</f>
        <v>○</v>
      </c>
      <c r="AA7" s="202"/>
      <c r="AB7" s="202"/>
      <c r="AC7" s="202" t="str">
        <f>IF(AC6="","",IF(AC6&gt;AE6,"○",IF(AC6=AE6,"△",IF(AC6&lt;AE6,"●"))))</f>
        <v>●</v>
      </c>
      <c r="AD7" s="202"/>
      <c r="AE7" s="202"/>
      <c r="AF7" s="202" t="str">
        <f>IF(AF6="","",IF(AF6&gt;AH6,"○",IF(AF6=AH6,"△",IF(AF6&lt;AH6,"●"))))</f>
        <v>○</v>
      </c>
      <c r="AG7" s="202"/>
      <c r="AH7" s="202"/>
      <c r="AI7" s="202" t="str">
        <f>IF(AI6="","",IF(AI6&gt;AK6,"○",IF(AI6=AK6,"△",IF(AI6&lt;AK6,"●"))))</f>
        <v>○</v>
      </c>
      <c r="AJ7" s="202"/>
      <c r="AK7" s="202"/>
      <c r="AL7" s="202" t="str">
        <f>IF(AL6="","",IF(AL6&gt;AN6,"○",IF(AL6=AN6,"△",IF(AL6&lt;AN6,"●"))))</f>
        <v>○</v>
      </c>
      <c r="AM7" s="202"/>
      <c r="AN7" s="202"/>
      <c r="AO7" s="202" t="str">
        <f>IF(AO6="","",IF(AO6&gt;AQ6,"○",IF(AO6=AQ6,"△",IF(AO6&lt;AQ6,"●"))))</f>
        <v>○</v>
      </c>
      <c r="AP7" s="202"/>
      <c r="AQ7" s="202"/>
      <c r="AR7" s="202" t="str">
        <f>IF(AR6="","",IF(AR6&gt;AT6,"○",IF(AR6=AT6,"△",IF(AR6&lt;AT6,"●"))))</f>
        <v>●</v>
      </c>
      <c r="AS7" s="202"/>
      <c r="AT7" s="202"/>
      <c r="AU7" s="202" t="str">
        <f>IF(AU6="","",IF(AU6&gt;AW6,"○",IF(AU6=AW6,"△",IF(AU6&lt;AW6,"●"))))</f>
        <v>○</v>
      </c>
      <c r="AV7" s="202"/>
      <c r="AW7" s="202"/>
      <c r="AX7" s="202" t="str">
        <f>IF(AX6="","",IF(AX6&gt;AZ6,"○",IF(AX6=AZ6,"△",IF(AX6&lt;AZ6,"●"))))</f>
        <v>○</v>
      </c>
      <c r="AY7" s="202"/>
      <c r="AZ7" s="202"/>
      <c r="BA7" s="202" t="str">
        <f>IF(BA6="","",IF(BA6&gt;BC6,"○",IF(BA6=BC6,"△",IF(BA6&lt;BC6,"●"))))</f>
        <v>●</v>
      </c>
      <c r="BB7" s="202"/>
      <c r="BC7" s="202"/>
      <c r="BD7" s="202" t="str">
        <f>IF(BD6="","",IF(BD6&gt;BF6,"○",IF(BD6=BF6,"△",IF(BD6&lt;BF6,"●"))))</f>
        <v>●</v>
      </c>
      <c r="BE7" s="202"/>
      <c r="BF7" s="202"/>
      <c r="BG7" s="202" t="str">
        <f>IF(BG6="","",IF(BG6&gt;BI6,"○",IF(BG6=BI6,"△",IF(BG6&lt;BI6,"●"))))</f>
        <v>○</v>
      </c>
      <c r="BH7" s="202"/>
      <c r="BI7" s="202"/>
      <c r="BJ7" s="202" t="str">
        <f>IF(BJ6="","",IF(BJ6&gt;BL6,"○",IF(BJ6=BL6,"△",IF(BJ6&lt;BL6,"●"))))</f>
        <v>△</v>
      </c>
      <c r="BK7" s="202"/>
      <c r="BL7" s="202"/>
      <c r="BM7" s="202" t="str">
        <f>IF(BM6="","",IF(BM6&gt;BO6,"○",IF(BM6=BO6,"△",IF(BM6&lt;BO6,"●"))))</f>
        <v>●</v>
      </c>
      <c r="BN7" s="202"/>
      <c r="BO7" s="202"/>
      <c r="BP7" s="202" t="str">
        <f>IF(BP6="","",IF(BP6&gt;BR6,"○",IF(BP6=BR6,"△",IF(BP6&lt;BR6,"●"))))</f>
        <v>○</v>
      </c>
      <c r="BQ7" s="202"/>
      <c r="BR7" s="202"/>
      <c r="BS7" s="207"/>
      <c r="BT7" s="207"/>
      <c r="BU7" s="207"/>
      <c r="BV7" s="207"/>
      <c r="BW7" s="207"/>
      <c r="BX7" s="207"/>
      <c r="BY7" s="207"/>
      <c r="BZ7" s="207"/>
      <c r="CA7" s="207"/>
      <c r="CB7" s="34"/>
      <c r="CC7" s="205"/>
      <c r="CD7" s="34"/>
      <c r="CE7"/>
    </row>
    <row r="8" spans="1:83" ht="30" customHeight="1">
      <c r="A8" s="208" t="str">
        <f>'参加チーム'!A6</f>
        <v>清水プエルトSC</v>
      </c>
      <c r="B8" s="132">
        <f>IF(M2="","",M2)</f>
        <v>0</v>
      </c>
      <c r="C8" s="132" t="s">
        <v>97</v>
      </c>
      <c r="D8" s="132">
        <f>IF(K2="","",K2)</f>
        <v>0</v>
      </c>
      <c r="E8" s="132">
        <f>IF(M4="","",M4)</f>
        <v>1</v>
      </c>
      <c r="F8" s="132" t="s">
        <v>97</v>
      </c>
      <c r="G8" s="132">
        <f>IF(K4="","",K4)</f>
        <v>7</v>
      </c>
      <c r="H8" s="132">
        <f>IF(M6="","",M6)</f>
        <v>0</v>
      </c>
      <c r="I8" s="132" t="s">
        <v>97</v>
      </c>
      <c r="J8" s="132">
        <f>IF(K6="","",K6)</f>
        <v>5</v>
      </c>
      <c r="K8" s="36"/>
      <c r="L8" s="37"/>
      <c r="M8" s="38"/>
      <c r="N8" s="131">
        <v>0</v>
      </c>
      <c r="O8" s="132" t="s">
        <v>97</v>
      </c>
      <c r="P8" s="131">
        <v>5</v>
      </c>
      <c r="Q8" s="131">
        <v>0</v>
      </c>
      <c r="R8" s="132" t="s">
        <v>97</v>
      </c>
      <c r="S8" s="131">
        <v>1</v>
      </c>
      <c r="T8" s="131">
        <v>1</v>
      </c>
      <c r="U8" s="132" t="s">
        <v>97</v>
      </c>
      <c r="V8" s="131">
        <v>2</v>
      </c>
      <c r="W8" s="131">
        <v>2</v>
      </c>
      <c r="X8" s="132" t="s">
        <v>97</v>
      </c>
      <c r="Y8" s="131">
        <v>1</v>
      </c>
      <c r="Z8" s="131">
        <v>4</v>
      </c>
      <c r="AA8" s="132" t="s">
        <v>97</v>
      </c>
      <c r="AB8" s="131">
        <v>5</v>
      </c>
      <c r="AC8" s="131">
        <v>1</v>
      </c>
      <c r="AD8" s="132" t="s">
        <v>97</v>
      </c>
      <c r="AE8" s="131">
        <v>4</v>
      </c>
      <c r="AF8" s="131">
        <v>1</v>
      </c>
      <c r="AG8" s="132" t="s">
        <v>97</v>
      </c>
      <c r="AH8" s="131">
        <v>1</v>
      </c>
      <c r="AI8" s="131">
        <v>1</v>
      </c>
      <c r="AJ8" s="132" t="s">
        <v>97</v>
      </c>
      <c r="AK8" s="131">
        <v>3</v>
      </c>
      <c r="AL8" s="131">
        <v>3</v>
      </c>
      <c r="AM8" s="132" t="s">
        <v>97</v>
      </c>
      <c r="AN8" s="131">
        <v>1</v>
      </c>
      <c r="AO8" s="131">
        <v>2</v>
      </c>
      <c r="AP8" s="132" t="s">
        <v>97</v>
      </c>
      <c r="AQ8" s="131">
        <v>1</v>
      </c>
      <c r="AR8" s="131">
        <v>0</v>
      </c>
      <c r="AS8" s="132" t="s">
        <v>97</v>
      </c>
      <c r="AT8" s="131">
        <v>17</v>
      </c>
      <c r="AU8" s="131">
        <v>1</v>
      </c>
      <c r="AV8" s="132" t="s">
        <v>97</v>
      </c>
      <c r="AW8" s="131">
        <v>1</v>
      </c>
      <c r="AX8" s="131">
        <v>3</v>
      </c>
      <c r="AY8" s="132" t="s">
        <v>97</v>
      </c>
      <c r="AZ8" s="131">
        <v>0</v>
      </c>
      <c r="BA8" s="131">
        <v>0</v>
      </c>
      <c r="BB8" s="170" t="s">
        <v>97</v>
      </c>
      <c r="BC8" s="131">
        <v>3</v>
      </c>
      <c r="BD8" s="131">
        <v>0</v>
      </c>
      <c r="BE8" s="170" t="s">
        <v>97</v>
      </c>
      <c r="BF8" s="131">
        <v>2</v>
      </c>
      <c r="BG8" s="131">
        <v>2</v>
      </c>
      <c r="BH8" s="170" t="s">
        <v>97</v>
      </c>
      <c r="BI8" s="131">
        <v>2</v>
      </c>
      <c r="BJ8" s="131">
        <v>0</v>
      </c>
      <c r="BK8" s="170" t="s">
        <v>97</v>
      </c>
      <c r="BL8" s="131">
        <v>7</v>
      </c>
      <c r="BM8" s="131">
        <v>0</v>
      </c>
      <c r="BN8" s="170" t="s">
        <v>97</v>
      </c>
      <c r="BO8" s="131">
        <v>3</v>
      </c>
      <c r="BP8" s="131">
        <v>1</v>
      </c>
      <c r="BQ8" s="170" t="s">
        <v>97</v>
      </c>
      <c r="BR8" s="131">
        <v>0</v>
      </c>
      <c r="BS8" s="206">
        <f>COUNTIF(B9:BR9,"○")+COUNTIF(B9:BR9,"△")+COUNTIF(B9:BR9,"●")</f>
        <v>22</v>
      </c>
      <c r="BT8" s="206">
        <f>COUNTIF(B9:BR9,"○")</f>
        <v>5</v>
      </c>
      <c r="BU8" s="206">
        <f>COUNTIF(B9:BR9,"●")</f>
        <v>13</v>
      </c>
      <c r="BV8" s="206">
        <f>COUNTIF(B9:BR9,"△")</f>
        <v>4</v>
      </c>
      <c r="BW8" s="206">
        <f>SUM(E8,H8,K8,N8,Q8,T8,W8,Z8,AC8,AF8,AI8,AL8,AO8,AR8,AU8,AX8,BA8,BD8,BG8,BJ8,BM8,BP8,B8)</f>
        <v>23</v>
      </c>
      <c r="BX8" s="206">
        <f>SUM(G8,J8,M8,P8,S8,V8,Y8,D8,AB8,AE8,AH8,AK8,AN8,AQ8,AT8,AW8,AZ8,BC8,BF8,BI8,BL8,BO8,BR8)</f>
        <v>71</v>
      </c>
      <c r="BY8" s="206">
        <f>BW8-BX8</f>
        <v>-48</v>
      </c>
      <c r="BZ8" s="206">
        <f>IF(COUNT(BT8:BV9),BT8*3+BV8,)</f>
        <v>19</v>
      </c>
      <c r="CA8" s="206">
        <f>RANK(CC8,$CC2:$CC47,0)</f>
        <v>17</v>
      </c>
      <c r="CB8" s="34"/>
      <c r="CC8" s="205">
        <f>BZ8*100+BY8+BW8/100</f>
        <v>1852.23</v>
      </c>
      <c r="CD8" s="34"/>
      <c r="CE8"/>
    </row>
    <row r="9" spans="1:83" ht="30" customHeight="1">
      <c r="A9" s="208"/>
      <c r="B9" s="199" t="str">
        <f>IF(B8="","",IF(B8&gt;D8,"○",IF(B8=D8,"△",IF(B8&lt;D8,"●"))))</f>
        <v>△</v>
      </c>
      <c r="C9" s="200"/>
      <c r="D9" s="201"/>
      <c r="E9" s="199" t="str">
        <f>IF(E8="","",IF(E8&gt;G8,"○",IF(E8=G8,"△",IF(E8&lt;G8,"●"))))</f>
        <v>●</v>
      </c>
      <c r="F9" s="200"/>
      <c r="G9" s="201"/>
      <c r="H9" s="202" t="str">
        <f>IF(H8="","",IF(H8&gt;J8,"○",IF(H8=J8,"△",IF(H8&lt;J8,"●"))))</f>
        <v>●</v>
      </c>
      <c r="I9" s="202"/>
      <c r="J9" s="202"/>
      <c r="K9" s="39"/>
      <c r="L9" s="40"/>
      <c r="M9" s="41"/>
      <c r="N9" s="202" t="str">
        <f>IF(N8="","",IF(N8&gt;P8,"○",IF(N8=P8,"△",IF(N8&lt;P8,"●"))))</f>
        <v>●</v>
      </c>
      <c r="O9" s="202"/>
      <c r="P9" s="202"/>
      <c r="Q9" s="202" t="str">
        <f>IF(Q8="","",IF(Q8&gt;S8,"○",IF(Q8=S8,"△",IF(Q8&lt;S8,"●"))))</f>
        <v>●</v>
      </c>
      <c r="R9" s="202"/>
      <c r="S9" s="202"/>
      <c r="T9" s="202" t="str">
        <f>IF(T8="","",IF(T8&gt;V8,"○",IF(T8=V8,"△",IF(T8&lt;V8,"●"))))</f>
        <v>●</v>
      </c>
      <c r="U9" s="202"/>
      <c r="V9" s="202"/>
      <c r="W9" s="202" t="str">
        <f>IF(W8="","",IF(W8&gt;Y8,"○",IF(W8=Y8,"△",IF(W8&lt;Y8,"●"))))</f>
        <v>○</v>
      </c>
      <c r="X9" s="202"/>
      <c r="Y9" s="202"/>
      <c r="Z9" s="202" t="str">
        <f>IF(Z8="","",IF(Z8&gt;AB8,"○",IF(Z8=AB8,"△",IF(Z8&lt;AB8,"●"))))</f>
        <v>●</v>
      </c>
      <c r="AA9" s="202"/>
      <c r="AB9" s="202"/>
      <c r="AC9" s="202" t="str">
        <f>IF(AC8="","",IF(AC8&gt;AE8,"○",IF(AC8=AE8,"△",IF(AC8&lt;AE8,"●"))))</f>
        <v>●</v>
      </c>
      <c r="AD9" s="202"/>
      <c r="AE9" s="202"/>
      <c r="AF9" s="202" t="str">
        <f>IF(AF8="","",IF(AF8&gt;AH8,"○",IF(AF8=AH8,"△",IF(AF8&lt;AH8,"●"))))</f>
        <v>△</v>
      </c>
      <c r="AG9" s="202"/>
      <c r="AH9" s="202"/>
      <c r="AI9" s="202" t="str">
        <f>IF(AI8="","",IF(AI8&gt;AK8,"○",IF(AI8=AK8,"△",IF(AI8&lt;AK8,"●"))))</f>
        <v>●</v>
      </c>
      <c r="AJ9" s="202"/>
      <c r="AK9" s="202"/>
      <c r="AL9" s="202" t="str">
        <f>IF(AL8="","",IF(AL8&gt;AN8,"○",IF(AL8=AN8,"△",IF(AL8&lt;AN8,"●"))))</f>
        <v>○</v>
      </c>
      <c r="AM9" s="202"/>
      <c r="AN9" s="202"/>
      <c r="AO9" s="202" t="str">
        <f>IF(AO8="","",IF(AO8&gt;AQ8,"○",IF(AO8=AQ8,"△",IF(AO8&lt;AQ8,"●"))))</f>
        <v>○</v>
      </c>
      <c r="AP9" s="202"/>
      <c r="AQ9" s="202"/>
      <c r="AR9" s="202" t="str">
        <f>IF(AR8="","",IF(AR8&gt;AT8,"○",IF(AR8=AT8,"△",IF(AR8&lt;AT8,"●"))))</f>
        <v>●</v>
      </c>
      <c r="AS9" s="202"/>
      <c r="AT9" s="202"/>
      <c r="AU9" s="202" t="str">
        <f>IF(AU8="","",IF(AU8&gt;AW8,"○",IF(AU8=AW8,"△",IF(AU8&lt;AW8,"●"))))</f>
        <v>△</v>
      </c>
      <c r="AV9" s="202"/>
      <c r="AW9" s="202"/>
      <c r="AX9" s="202" t="str">
        <f>IF(AX8="","",IF(AX8&gt;AZ8,"○",IF(AX8=AZ8,"△",IF(AX8&lt;AZ8,"●"))))</f>
        <v>○</v>
      </c>
      <c r="AY9" s="202"/>
      <c r="AZ9" s="202"/>
      <c r="BA9" s="202" t="str">
        <f>IF(BA8="","",IF(BA8&gt;BC8,"○",IF(BA8=BC8,"△",IF(BA8&lt;BC8,"●"))))</f>
        <v>●</v>
      </c>
      <c r="BB9" s="202"/>
      <c r="BC9" s="202"/>
      <c r="BD9" s="202" t="str">
        <f>IF(BD8="","",IF(BD8&gt;BF8,"○",IF(BD8=BF8,"△",IF(BD8&lt;BF8,"●"))))</f>
        <v>●</v>
      </c>
      <c r="BE9" s="202"/>
      <c r="BF9" s="202"/>
      <c r="BG9" s="202" t="str">
        <f>IF(BG8="","",IF(BG8&gt;BI8,"○",IF(BG8=BI8,"△",IF(BG8&lt;BI8,"●"))))</f>
        <v>△</v>
      </c>
      <c r="BH9" s="202"/>
      <c r="BI9" s="202"/>
      <c r="BJ9" s="202" t="str">
        <f>IF(BJ8="","",IF(BJ8&gt;BL8,"○",IF(BJ8=BL8,"△",IF(BJ8&lt;BL8,"●"))))</f>
        <v>●</v>
      </c>
      <c r="BK9" s="202"/>
      <c r="BL9" s="202"/>
      <c r="BM9" s="202" t="str">
        <f>IF(BM8="","",IF(BM8&gt;BO8,"○",IF(BM8=BO8,"△",IF(BM8&lt;BO8,"●"))))</f>
        <v>●</v>
      </c>
      <c r="BN9" s="202"/>
      <c r="BO9" s="202"/>
      <c r="BP9" s="202" t="str">
        <f>IF(BP8="","",IF(BP8&gt;BR8,"○",IF(BP8=BR8,"△",IF(BP8&lt;BR8,"●"))))</f>
        <v>○</v>
      </c>
      <c r="BQ9" s="202"/>
      <c r="BR9" s="202"/>
      <c r="BS9" s="207"/>
      <c r="BT9" s="207"/>
      <c r="BU9" s="207"/>
      <c r="BV9" s="207"/>
      <c r="BW9" s="207"/>
      <c r="BX9" s="207"/>
      <c r="BY9" s="207"/>
      <c r="BZ9" s="207"/>
      <c r="CA9" s="207"/>
      <c r="CB9" s="34"/>
      <c r="CC9" s="205"/>
      <c r="CD9" s="34"/>
      <c r="CE9"/>
    </row>
    <row r="10" spans="1:83" ht="30" customHeight="1">
      <c r="A10" s="208" t="str">
        <f>'参加チーム'!A7</f>
        <v>辻SSS</v>
      </c>
      <c r="B10" s="132">
        <f>IF(P2="","",P2)</f>
        <v>5</v>
      </c>
      <c r="C10" s="132" t="s">
        <v>97</v>
      </c>
      <c r="D10" s="132">
        <f>IF(N2="","",N2)</f>
        <v>0</v>
      </c>
      <c r="E10" s="132">
        <f>IF(P4="","",P4)</f>
        <v>1</v>
      </c>
      <c r="F10" s="132" t="s">
        <v>97</v>
      </c>
      <c r="G10" s="132">
        <f>IF(N4="","",N4)</f>
        <v>1</v>
      </c>
      <c r="H10" s="132">
        <f>IF(P6="","",P6)</f>
        <v>1</v>
      </c>
      <c r="I10" s="132" t="s">
        <v>97</v>
      </c>
      <c r="J10" s="132">
        <f>IF(N6="","",N6)</f>
        <v>1</v>
      </c>
      <c r="K10" s="132">
        <f>IF(P8="","",P8)</f>
        <v>5</v>
      </c>
      <c r="L10" s="132" t="s">
        <v>97</v>
      </c>
      <c r="M10" s="132">
        <f>IF(N8="","",N8)</f>
        <v>0</v>
      </c>
      <c r="N10" s="36"/>
      <c r="O10" s="37"/>
      <c r="P10" s="38"/>
      <c r="Q10" s="131">
        <v>1</v>
      </c>
      <c r="R10" s="132" t="s">
        <v>97</v>
      </c>
      <c r="S10" s="131">
        <v>0</v>
      </c>
      <c r="T10" s="131">
        <v>3</v>
      </c>
      <c r="U10" s="132" t="s">
        <v>97</v>
      </c>
      <c r="V10" s="131">
        <v>0</v>
      </c>
      <c r="W10" s="131">
        <v>3</v>
      </c>
      <c r="X10" s="132" t="s">
        <v>97</v>
      </c>
      <c r="Y10" s="131">
        <v>1</v>
      </c>
      <c r="Z10" s="131">
        <v>4</v>
      </c>
      <c r="AA10" s="132" t="s">
        <v>97</v>
      </c>
      <c r="AB10" s="131">
        <v>1</v>
      </c>
      <c r="AC10" s="131">
        <v>1</v>
      </c>
      <c r="AD10" s="132" t="s">
        <v>97</v>
      </c>
      <c r="AE10" s="131">
        <v>3</v>
      </c>
      <c r="AF10" s="131">
        <v>5</v>
      </c>
      <c r="AG10" s="132" t="s">
        <v>97</v>
      </c>
      <c r="AH10" s="131">
        <v>0</v>
      </c>
      <c r="AI10" s="131">
        <v>1</v>
      </c>
      <c r="AJ10" s="132" t="s">
        <v>97</v>
      </c>
      <c r="AK10" s="131">
        <v>0</v>
      </c>
      <c r="AL10" s="131">
        <v>1</v>
      </c>
      <c r="AM10" s="132" t="s">
        <v>97</v>
      </c>
      <c r="AN10" s="131">
        <v>0</v>
      </c>
      <c r="AO10" s="131">
        <v>1</v>
      </c>
      <c r="AP10" s="132" t="s">
        <v>97</v>
      </c>
      <c r="AQ10" s="131">
        <v>0</v>
      </c>
      <c r="AR10" s="131">
        <v>0</v>
      </c>
      <c r="AS10" s="132" t="s">
        <v>97</v>
      </c>
      <c r="AT10" s="131">
        <v>6</v>
      </c>
      <c r="AU10" s="131">
        <v>1</v>
      </c>
      <c r="AV10" s="132" t="s">
        <v>97</v>
      </c>
      <c r="AW10" s="131">
        <v>0</v>
      </c>
      <c r="AX10" s="131">
        <v>6</v>
      </c>
      <c r="AY10" s="132" t="s">
        <v>97</v>
      </c>
      <c r="AZ10" s="131">
        <v>0</v>
      </c>
      <c r="BA10" s="131">
        <v>4</v>
      </c>
      <c r="BB10" s="170" t="s">
        <v>97</v>
      </c>
      <c r="BC10" s="131">
        <v>1</v>
      </c>
      <c r="BD10" s="131">
        <v>0</v>
      </c>
      <c r="BE10" s="170" t="s">
        <v>97</v>
      </c>
      <c r="BF10" s="131">
        <v>1</v>
      </c>
      <c r="BG10" s="131">
        <v>3</v>
      </c>
      <c r="BH10" s="170" t="s">
        <v>97</v>
      </c>
      <c r="BI10" s="131">
        <v>0</v>
      </c>
      <c r="BJ10" s="131">
        <v>0</v>
      </c>
      <c r="BK10" s="170" t="s">
        <v>97</v>
      </c>
      <c r="BL10" s="131">
        <v>1</v>
      </c>
      <c r="BM10" s="131">
        <v>0</v>
      </c>
      <c r="BN10" s="170" t="s">
        <v>97</v>
      </c>
      <c r="BO10" s="131">
        <v>4</v>
      </c>
      <c r="BP10" s="131">
        <v>0</v>
      </c>
      <c r="BQ10" s="170" t="s">
        <v>97</v>
      </c>
      <c r="BR10" s="131">
        <v>0</v>
      </c>
      <c r="BS10" s="206">
        <f>COUNTIF(B11:BR11,"○")+COUNTIF(B11:BR11,"△")+COUNTIF(B11:BR11,"●")</f>
        <v>22</v>
      </c>
      <c r="BT10" s="206">
        <f>COUNTIF(B11:BR11,"○")</f>
        <v>14</v>
      </c>
      <c r="BU10" s="206">
        <f>COUNTIF(B11:BR11,"●")</f>
        <v>5</v>
      </c>
      <c r="BV10" s="206">
        <f>COUNTIF(B11:BR11,"△")</f>
        <v>3</v>
      </c>
      <c r="BW10" s="206">
        <f>SUM(E10,H10,K10,N10,Q10,T10,W10,Z10,AC10,AF10,AI10,AL10,AO10,AR10,AU10,AX10,BA10,BD10,BG10,BJ10,BM10,BP10,B10)</f>
        <v>46</v>
      </c>
      <c r="BX10" s="206">
        <f>SUM(G10,J10,M10,P10,S10,V10,Y10,D10,AB10,AE10,AH10,AK10,AN10,AQ10,AT10,AW10,AZ10,BC10,BF10,BI10,BL10,BO10,BR10)</f>
        <v>20</v>
      </c>
      <c r="BY10" s="206">
        <f>BW10-BX10</f>
        <v>26</v>
      </c>
      <c r="BZ10" s="206">
        <f>IF(COUNT(BT10:BV11),BT10*3+BV10,)</f>
        <v>45</v>
      </c>
      <c r="CA10" s="206">
        <f>RANK(CC10,$CC2:$CC47,0)</f>
        <v>8</v>
      </c>
      <c r="CB10" s="34"/>
      <c r="CC10" s="205">
        <f>BZ10*100+BY10+BW10/100</f>
        <v>4526.46</v>
      </c>
      <c r="CD10" s="34"/>
      <c r="CE10"/>
    </row>
    <row r="11" spans="1:83" ht="31.5" customHeight="1">
      <c r="A11" s="208"/>
      <c r="B11" s="199" t="str">
        <f>IF(B10="","",IF(B10&gt;D10,"○",IF(B10=D10,"△",IF(B10&lt;D10,"●"))))</f>
        <v>○</v>
      </c>
      <c r="C11" s="200"/>
      <c r="D11" s="201"/>
      <c r="E11" s="199" t="str">
        <f>IF(E10="","",IF(E10&gt;G10,"○",IF(E10=G10,"△",IF(E10&lt;G10,"●"))))</f>
        <v>△</v>
      </c>
      <c r="F11" s="200"/>
      <c r="G11" s="201"/>
      <c r="H11" s="199" t="str">
        <f>IF(H10="","",IF(H10&gt;J10,"○",IF(H10=J10,"△",IF(H10&lt;J10,"●"))))</f>
        <v>△</v>
      </c>
      <c r="I11" s="200"/>
      <c r="J11" s="201"/>
      <c r="K11" s="202" t="str">
        <f>IF(K10="","",IF(K10&gt;M10,"○",IF(K10=M10,"△",IF(K10&lt;M10,"●"))))</f>
        <v>○</v>
      </c>
      <c r="L11" s="202"/>
      <c r="M11" s="202"/>
      <c r="N11" s="39"/>
      <c r="O11" s="40"/>
      <c r="P11" s="41"/>
      <c r="Q11" s="202" t="str">
        <f>IF(Q10="","",IF(Q10&gt;S10,"○",IF(Q10=S10,"△",IF(Q10&lt;S10,"●"))))</f>
        <v>○</v>
      </c>
      <c r="R11" s="202"/>
      <c r="S11" s="202"/>
      <c r="T11" s="202" t="str">
        <f>IF(T10="","",IF(T10&gt;V10,"○",IF(T10=V10,"△",IF(T10&lt;V10,"●"))))</f>
        <v>○</v>
      </c>
      <c r="U11" s="202"/>
      <c r="V11" s="202"/>
      <c r="W11" s="202" t="str">
        <f>IF(W10="","",IF(W10&gt;Y10,"○",IF(W10=Y10,"△",IF(W10&lt;Y10,"●"))))</f>
        <v>○</v>
      </c>
      <c r="X11" s="202"/>
      <c r="Y11" s="202"/>
      <c r="Z11" s="202" t="str">
        <f>IF(Z10="","",IF(Z10&gt;AB10,"○",IF(Z10=AB10,"△",IF(Z10&lt;AB10,"●"))))</f>
        <v>○</v>
      </c>
      <c r="AA11" s="202"/>
      <c r="AB11" s="202"/>
      <c r="AC11" s="202" t="str">
        <f>IF(AC10="","",IF(AC10&gt;AE10,"○",IF(AC10=AE10,"△",IF(AC10&lt;AE10,"●"))))</f>
        <v>●</v>
      </c>
      <c r="AD11" s="202"/>
      <c r="AE11" s="202"/>
      <c r="AF11" s="202" t="str">
        <f>IF(AF10="","",IF(AF10&gt;AH10,"○",IF(AF10=AH10,"△",IF(AF10&lt;AH10,"●"))))</f>
        <v>○</v>
      </c>
      <c r="AG11" s="202"/>
      <c r="AH11" s="202"/>
      <c r="AI11" s="202" t="str">
        <f>IF(AI10="","",IF(AI10&gt;AK10,"○",IF(AI10=AK10,"△",IF(AI10&lt;AK10,"●"))))</f>
        <v>○</v>
      </c>
      <c r="AJ11" s="202"/>
      <c r="AK11" s="202"/>
      <c r="AL11" s="202" t="str">
        <f>IF(AL10="","",IF(AL10&gt;AN10,"○",IF(AL10=AN10,"△",IF(AL10&lt;AN10,"●"))))</f>
        <v>○</v>
      </c>
      <c r="AM11" s="202"/>
      <c r="AN11" s="202"/>
      <c r="AO11" s="202" t="str">
        <f>IF(AO10="","",IF(AO10&gt;AQ10,"○",IF(AO10=AQ10,"△",IF(AO10&lt;AQ10,"●"))))</f>
        <v>○</v>
      </c>
      <c r="AP11" s="202"/>
      <c r="AQ11" s="202"/>
      <c r="AR11" s="202" t="str">
        <f>IF(AR10="","",IF(AR10&gt;AT10,"○",IF(AR10=AT10,"△",IF(AR10&lt;AT10,"●"))))</f>
        <v>●</v>
      </c>
      <c r="AS11" s="202"/>
      <c r="AT11" s="202"/>
      <c r="AU11" s="202" t="str">
        <f>IF(AU10="","",IF(AU10&gt;AW10,"○",IF(AU10=AW10,"△",IF(AU10&lt;AW10,"●"))))</f>
        <v>○</v>
      </c>
      <c r="AV11" s="202"/>
      <c r="AW11" s="202"/>
      <c r="AX11" s="202" t="str">
        <f>IF(AX10="","",IF(AX10&gt;AZ10,"○",IF(AX10=AZ10,"△",IF(AX10&lt;AZ10,"●"))))</f>
        <v>○</v>
      </c>
      <c r="AY11" s="202"/>
      <c r="AZ11" s="202"/>
      <c r="BA11" s="202" t="str">
        <f>IF(BA10="","",IF(BA10&gt;BC10,"○",IF(BA10=BC10,"△",IF(BA10&lt;BC10,"●"))))</f>
        <v>○</v>
      </c>
      <c r="BB11" s="202"/>
      <c r="BC11" s="202"/>
      <c r="BD11" s="202" t="str">
        <f>IF(BD10="","",IF(BD10&gt;BF10,"○",IF(BD10=BF10,"△",IF(BD10&lt;BF10,"●"))))</f>
        <v>●</v>
      </c>
      <c r="BE11" s="202"/>
      <c r="BF11" s="202"/>
      <c r="BG11" s="202" t="str">
        <f>IF(BG10="","",IF(BG10&gt;BI10,"○",IF(BG10=BI10,"△",IF(BG10&lt;BI10,"●"))))</f>
        <v>○</v>
      </c>
      <c r="BH11" s="202"/>
      <c r="BI11" s="202"/>
      <c r="BJ11" s="202" t="str">
        <f>IF(BJ10="","",IF(BJ10&gt;BL10,"○",IF(BJ10=BL10,"△",IF(BJ10&lt;BL10,"●"))))</f>
        <v>●</v>
      </c>
      <c r="BK11" s="202"/>
      <c r="BL11" s="202"/>
      <c r="BM11" s="202" t="str">
        <f>IF(BM10="","",IF(BM10&gt;BO10,"○",IF(BM10=BO10,"△",IF(BM10&lt;BO10,"●"))))</f>
        <v>●</v>
      </c>
      <c r="BN11" s="202"/>
      <c r="BO11" s="202"/>
      <c r="BP11" s="202" t="str">
        <f>IF(BP10="","",IF(BP10&gt;BR10,"○",IF(BP10=BR10,"△",IF(BP10&lt;BR10,"●"))))</f>
        <v>△</v>
      </c>
      <c r="BQ11" s="202"/>
      <c r="BR11" s="202"/>
      <c r="BS11" s="207"/>
      <c r="BT11" s="207"/>
      <c r="BU11" s="207"/>
      <c r="BV11" s="207"/>
      <c r="BW11" s="207"/>
      <c r="BX11" s="207"/>
      <c r="BY11" s="207"/>
      <c r="BZ11" s="207"/>
      <c r="CA11" s="207"/>
      <c r="CB11" s="34"/>
      <c r="CC11" s="205"/>
      <c r="CD11" s="34"/>
      <c r="CE11"/>
    </row>
    <row r="12" spans="1:83" ht="30" customHeight="1">
      <c r="A12" s="208" t="str">
        <f>'参加チーム'!A8</f>
        <v>清水ヴァーモス</v>
      </c>
      <c r="B12" s="169">
        <f>IF(S2="","",S2)</f>
        <v>0</v>
      </c>
      <c r="C12" s="169" t="s">
        <v>97</v>
      </c>
      <c r="D12" s="169">
        <f>IF(Q2="","",Q2)</f>
        <v>1</v>
      </c>
      <c r="E12" s="169">
        <f>IF(S4="","",S4)</f>
        <v>1</v>
      </c>
      <c r="F12" s="169" t="s">
        <v>97</v>
      </c>
      <c r="G12" s="169">
        <f>IF(Q4="","",Q4)</f>
        <v>2</v>
      </c>
      <c r="H12" s="169">
        <f>IF(S6="","",S6)</f>
        <v>0</v>
      </c>
      <c r="I12" s="169" t="s">
        <v>97</v>
      </c>
      <c r="J12" s="169">
        <f>IF(Q6="","",Q6)</f>
        <v>7</v>
      </c>
      <c r="K12" s="169">
        <f>IF(S8="","",S8)</f>
        <v>1</v>
      </c>
      <c r="L12" s="169" t="s">
        <v>97</v>
      </c>
      <c r="M12" s="169">
        <f>IF(Q8="","",Q8)</f>
        <v>0</v>
      </c>
      <c r="N12" s="169">
        <f>IF(S10="","",S10)</f>
        <v>0</v>
      </c>
      <c r="O12" s="169" t="s">
        <v>97</v>
      </c>
      <c r="P12" s="169">
        <f>IF(Q10="","",Q10)</f>
        <v>1</v>
      </c>
      <c r="Q12" s="36"/>
      <c r="R12" s="37"/>
      <c r="S12" s="38"/>
      <c r="T12" s="131">
        <v>0</v>
      </c>
      <c r="U12" s="169" t="s">
        <v>97</v>
      </c>
      <c r="V12" s="131">
        <v>2</v>
      </c>
      <c r="W12" s="131">
        <v>3</v>
      </c>
      <c r="X12" s="169" t="s">
        <v>97</v>
      </c>
      <c r="Y12" s="131">
        <v>0</v>
      </c>
      <c r="Z12" s="131">
        <v>0</v>
      </c>
      <c r="AA12" s="169" t="s">
        <v>97</v>
      </c>
      <c r="AB12" s="131">
        <v>2</v>
      </c>
      <c r="AC12" s="131">
        <v>0</v>
      </c>
      <c r="AD12" s="169" t="s">
        <v>97</v>
      </c>
      <c r="AE12" s="131">
        <v>3</v>
      </c>
      <c r="AF12" s="131">
        <v>3</v>
      </c>
      <c r="AG12" s="169" t="s">
        <v>97</v>
      </c>
      <c r="AH12" s="131">
        <v>2</v>
      </c>
      <c r="AI12" s="131">
        <v>1</v>
      </c>
      <c r="AJ12" s="169" t="s">
        <v>97</v>
      </c>
      <c r="AK12" s="131">
        <v>0</v>
      </c>
      <c r="AL12" s="131">
        <v>2</v>
      </c>
      <c r="AM12" s="169" t="s">
        <v>97</v>
      </c>
      <c r="AN12" s="131">
        <v>1</v>
      </c>
      <c r="AO12" s="131">
        <v>0</v>
      </c>
      <c r="AP12" s="169" t="s">
        <v>97</v>
      </c>
      <c r="AQ12" s="131">
        <v>1</v>
      </c>
      <c r="AR12" s="131">
        <v>0</v>
      </c>
      <c r="AS12" s="169" t="s">
        <v>97</v>
      </c>
      <c r="AT12" s="131">
        <v>7</v>
      </c>
      <c r="AU12" s="131">
        <v>6</v>
      </c>
      <c r="AV12" s="169" t="s">
        <v>97</v>
      </c>
      <c r="AW12" s="131">
        <v>0</v>
      </c>
      <c r="AX12" s="131">
        <v>5</v>
      </c>
      <c r="AY12" s="169" t="s">
        <v>97</v>
      </c>
      <c r="AZ12" s="131">
        <v>0</v>
      </c>
      <c r="BA12" s="131">
        <v>1</v>
      </c>
      <c r="BB12" s="170" t="s">
        <v>97</v>
      </c>
      <c r="BC12" s="131">
        <v>1</v>
      </c>
      <c r="BD12" s="131">
        <v>0</v>
      </c>
      <c r="BE12" s="170" t="s">
        <v>97</v>
      </c>
      <c r="BF12" s="131">
        <v>1</v>
      </c>
      <c r="BG12" s="131">
        <v>2</v>
      </c>
      <c r="BH12" s="170" t="s">
        <v>97</v>
      </c>
      <c r="BI12" s="131">
        <v>0</v>
      </c>
      <c r="BJ12" s="131">
        <v>0</v>
      </c>
      <c r="BK12" s="170" t="s">
        <v>97</v>
      </c>
      <c r="BL12" s="131">
        <v>4</v>
      </c>
      <c r="BM12" s="131">
        <v>0</v>
      </c>
      <c r="BN12" s="170" t="s">
        <v>97</v>
      </c>
      <c r="BO12" s="131">
        <v>1</v>
      </c>
      <c r="BP12" s="131">
        <v>2</v>
      </c>
      <c r="BQ12" s="170" t="s">
        <v>97</v>
      </c>
      <c r="BR12" s="131">
        <v>1</v>
      </c>
      <c r="BS12" s="206">
        <f>COUNTIF(B13:BR13,"○")+COUNTIF(B13:BR13,"△")+COUNTIF(B13:BR13,"●")</f>
        <v>22</v>
      </c>
      <c r="BT12" s="206">
        <f>COUNTIF(B13:BR13,"○")</f>
        <v>9</v>
      </c>
      <c r="BU12" s="206">
        <f>COUNTIF(B13:BR13,"●")</f>
        <v>12</v>
      </c>
      <c r="BV12" s="206">
        <f>COUNTIF(B13:BR13,"△")</f>
        <v>1</v>
      </c>
      <c r="BW12" s="206">
        <f>SUM(E12,H12,K12,N12,Q12,T12,W12,Z12,AC12,AF12,AI12,AL12,AO12,AR12,AU12,AX12,BA12,BD12,BG12,BJ12,BM12,BP12,B12)</f>
        <v>27</v>
      </c>
      <c r="BX12" s="206">
        <f>SUM(G12,J12,M12,P12,S12,V12,Y12,D12,AB12,AE12,AH12,AK12,AN12,AQ12,AT12,AW12,AZ12,BC12,BF12,BI12,BL12,BO12,BR12)</f>
        <v>37</v>
      </c>
      <c r="BY12" s="206">
        <f>BW12-BX12</f>
        <v>-10</v>
      </c>
      <c r="BZ12" s="206">
        <f>IF(COUNT(BT12:BV13),BT12*3+BV12,)</f>
        <v>28</v>
      </c>
      <c r="CA12" s="206">
        <f>RANK(CC12,$CC2:$CC47,0)</f>
        <v>11</v>
      </c>
      <c r="CB12" s="34"/>
      <c r="CC12" s="205">
        <f>BZ12*100+BY12+BW12/100</f>
        <v>2790.27</v>
      </c>
      <c r="CD12" s="34"/>
      <c r="CE12"/>
    </row>
    <row r="13" spans="1:83" ht="30" customHeight="1">
      <c r="A13" s="208"/>
      <c r="B13" s="199" t="str">
        <f>IF(B12="","",IF(B12&gt;D12,"○",IF(B12=D12,"△",IF(B12&lt;D12,"●"))))</f>
        <v>●</v>
      </c>
      <c r="C13" s="200"/>
      <c r="D13" s="201"/>
      <c r="E13" s="202" t="str">
        <f>IF(E12="","",IF(E12&gt;G12,"○",IF(E12=G12,"△",IF(E12&lt;G12,"●"))))</f>
        <v>●</v>
      </c>
      <c r="F13" s="202"/>
      <c r="G13" s="202"/>
      <c r="H13" s="199" t="str">
        <f>IF(H12="","",IF(H12&gt;J12,"○",IF(H12=J12,"△",IF(H12&lt;J12,"●"))))</f>
        <v>●</v>
      </c>
      <c r="I13" s="200"/>
      <c r="J13" s="201"/>
      <c r="K13" s="199" t="str">
        <f>IF(K12="","",IF(K12&gt;M12,"○",IF(K12=M12,"△",IF(K12&lt;M12,"●"))))</f>
        <v>○</v>
      </c>
      <c r="L13" s="200"/>
      <c r="M13" s="201"/>
      <c r="N13" s="202" t="str">
        <f>IF(N12="","",IF(N12&gt;P12,"○",IF(N12=P12,"△",IF(N12&lt;P12,"●"))))</f>
        <v>●</v>
      </c>
      <c r="O13" s="202"/>
      <c r="P13" s="202"/>
      <c r="Q13" s="39"/>
      <c r="R13" s="40"/>
      <c r="S13" s="41"/>
      <c r="T13" s="202" t="str">
        <f>IF(T12="","",IF(T12&gt;V12,"○",IF(T12=V12,"△",IF(T12&lt;V12,"●"))))</f>
        <v>●</v>
      </c>
      <c r="U13" s="202"/>
      <c r="V13" s="202"/>
      <c r="W13" s="202" t="str">
        <f>IF(W12="","",IF(W12&gt;Y12,"○",IF(W12=Y12,"△",IF(W12&lt;Y12,"●"))))</f>
        <v>○</v>
      </c>
      <c r="X13" s="202"/>
      <c r="Y13" s="202"/>
      <c r="Z13" s="202" t="str">
        <f>IF(Z12="","",IF(Z12&gt;AB12,"○",IF(Z12=AB12,"△",IF(Z12&lt;AB12,"●"))))</f>
        <v>●</v>
      </c>
      <c r="AA13" s="202"/>
      <c r="AB13" s="202"/>
      <c r="AC13" s="202" t="str">
        <f>IF(AC12="","",IF(AC12&gt;AE12,"○",IF(AC12=AE12,"△",IF(AC12&lt;AE12,"●"))))</f>
        <v>●</v>
      </c>
      <c r="AD13" s="202"/>
      <c r="AE13" s="202"/>
      <c r="AF13" s="202" t="str">
        <f>IF(AF12="","",IF(AF12&gt;AH12,"○",IF(AF12=AH12,"△",IF(AF12&lt;AH12,"●"))))</f>
        <v>○</v>
      </c>
      <c r="AG13" s="202"/>
      <c r="AH13" s="202"/>
      <c r="AI13" s="202" t="str">
        <f>IF(AI12="","",IF(AI12&gt;AK12,"○",IF(AI12=AK12,"△",IF(AI12&lt;AK12,"●"))))</f>
        <v>○</v>
      </c>
      <c r="AJ13" s="202"/>
      <c r="AK13" s="202"/>
      <c r="AL13" s="202" t="str">
        <f>IF(AL12="","",IF(AL12&gt;AN12,"○",IF(AL12=AN12,"△",IF(AL12&lt;AN12,"●"))))</f>
        <v>○</v>
      </c>
      <c r="AM13" s="202"/>
      <c r="AN13" s="202"/>
      <c r="AO13" s="202" t="str">
        <f>IF(AO12="","",IF(AO12&gt;AQ12,"○",IF(AO12=AQ12,"△",IF(AO12&lt;AQ12,"●"))))</f>
        <v>●</v>
      </c>
      <c r="AP13" s="202"/>
      <c r="AQ13" s="202"/>
      <c r="AR13" s="202" t="str">
        <f>IF(AR12="","",IF(AR12&gt;AT12,"○",IF(AR12=AT12,"△",IF(AR12&lt;AT12,"●"))))</f>
        <v>●</v>
      </c>
      <c r="AS13" s="202"/>
      <c r="AT13" s="202"/>
      <c r="AU13" s="202" t="str">
        <f>IF(AU12="","",IF(AU12&gt;AW12,"○",IF(AU12=AW12,"△",IF(AU12&lt;AW12,"●"))))</f>
        <v>○</v>
      </c>
      <c r="AV13" s="202"/>
      <c r="AW13" s="202"/>
      <c r="AX13" s="202" t="str">
        <f>IF(AX12="","",IF(AX12&gt;AZ12,"○",IF(AX12=AZ12,"△",IF(AX12&lt;AZ12,"●"))))</f>
        <v>○</v>
      </c>
      <c r="AY13" s="202"/>
      <c r="AZ13" s="202"/>
      <c r="BA13" s="202" t="str">
        <f>IF(BA12="","",IF(BA12&gt;BC12,"○",IF(BA12=BC12,"△",IF(BA12&lt;BC12,"●"))))</f>
        <v>△</v>
      </c>
      <c r="BB13" s="202"/>
      <c r="BC13" s="202"/>
      <c r="BD13" s="202" t="str">
        <f>IF(BD12="","",IF(BD12&gt;BF12,"○",IF(BD12=BF12,"△",IF(BD12&lt;BF12,"●"))))</f>
        <v>●</v>
      </c>
      <c r="BE13" s="202"/>
      <c r="BF13" s="202"/>
      <c r="BG13" s="202" t="str">
        <f>IF(BG12="","",IF(BG12&gt;BI12,"○",IF(BG12=BI12,"△",IF(BG12&lt;BI12,"●"))))</f>
        <v>○</v>
      </c>
      <c r="BH13" s="202"/>
      <c r="BI13" s="202"/>
      <c r="BJ13" s="202" t="str">
        <f>IF(BJ12="","",IF(BJ12&gt;BL12,"○",IF(BJ12=BL12,"△",IF(BJ12&lt;BL12,"●"))))</f>
        <v>●</v>
      </c>
      <c r="BK13" s="202"/>
      <c r="BL13" s="202"/>
      <c r="BM13" s="202" t="str">
        <f>IF(BM12="","",IF(BM12&gt;BO12,"○",IF(BM12=BO12,"△",IF(BM12&lt;BO12,"●"))))</f>
        <v>●</v>
      </c>
      <c r="BN13" s="202"/>
      <c r="BO13" s="202"/>
      <c r="BP13" s="202" t="str">
        <f>IF(BP12="","",IF(BP12&gt;BR12,"○",IF(BP12=BR12,"△",IF(BP12&lt;BR12,"●"))))</f>
        <v>○</v>
      </c>
      <c r="BQ13" s="202"/>
      <c r="BR13" s="202"/>
      <c r="BS13" s="207"/>
      <c r="BT13" s="207"/>
      <c r="BU13" s="207"/>
      <c r="BV13" s="207"/>
      <c r="BW13" s="207"/>
      <c r="BX13" s="207"/>
      <c r="BY13" s="207"/>
      <c r="BZ13" s="207"/>
      <c r="CA13" s="207"/>
      <c r="CB13" s="34"/>
      <c r="CC13" s="205"/>
      <c r="CD13" s="34"/>
      <c r="CE13"/>
    </row>
    <row r="14" spans="1:83" ht="30" customHeight="1">
      <c r="A14" s="208" t="str">
        <f>'参加チーム'!A9</f>
        <v>岡小SSS</v>
      </c>
      <c r="B14" s="170">
        <f>IF(V2="","",V2)</f>
        <v>0</v>
      </c>
      <c r="C14" s="170" t="s">
        <v>97</v>
      </c>
      <c r="D14" s="170">
        <f>IF(T2="","",T2)</f>
        <v>3</v>
      </c>
      <c r="E14" s="170">
        <f>IF(V4="","",V4)</f>
        <v>0</v>
      </c>
      <c r="F14" s="170" t="s">
        <v>97</v>
      </c>
      <c r="G14" s="170">
        <f>IF(T4="","",T4)</f>
        <v>3</v>
      </c>
      <c r="H14" s="170">
        <f>IF(V6="","",V6)</f>
        <v>0</v>
      </c>
      <c r="I14" s="170" t="s">
        <v>97</v>
      </c>
      <c r="J14" s="170">
        <f>IF(T6="","",T6)</f>
        <v>1</v>
      </c>
      <c r="K14" s="170">
        <f>IF(V8="","",V8)</f>
        <v>2</v>
      </c>
      <c r="L14" s="170" t="s">
        <v>97</v>
      </c>
      <c r="M14" s="170">
        <f>IF(T8="","",T8)</f>
        <v>1</v>
      </c>
      <c r="N14" s="170">
        <f>IF(V10="","",V10)</f>
        <v>0</v>
      </c>
      <c r="O14" s="170" t="s">
        <v>97</v>
      </c>
      <c r="P14" s="170">
        <f>IF(T10="","",T10)</f>
        <v>3</v>
      </c>
      <c r="Q14" s="170">
        <f>IF(V12="","",V12)</f>
        <v>2</v>
      </c>
      <c r="R14" s="170" t="s">
        <v>97</v>
      </c>
      <c r="S14" s="170">
        <f>IF(T12="","",T12)</f>
        <v>0</v>
      </c>
      <c r="T14" s="36"/>
      <c r="U14" s="37"/>
      <c r="V14" s="38"/>
      <c r="W14" s="131">
        <v>2</v>
      </c>
      <c r="X14" s="170" t="s">
        <v>97</v>
      </c>
      <c r="Y14" s="131">
        <v>0</v>
      </c>
      <c r="Z14" s="131">
        <v>2</v>
      </c>
      <c r="AA14" s="170" t="s">
        <v>97</v>
      </c>
      <c r="AB14" s="131">
        <v>0</v>
      </c>
      <c r="AC14" s="131">
        <v>0</v>
      </c>
      <c r="AD14" s="170" t="s">
        <v>97</v>
      </c>
      <c r="AE14" s="131">
        <v>5</v>
      </c>
      <c r="AF14" s="131">
        <v>0</v>
      </c>
      <c r="AG14" s="170" t="s">
        <v>97</v>
      </c>
      <c r="AH14" s="131">
        <v>0</v>
      </c>
      <c r="AI14" s="131">
        <v>2</v>
      </c>
      <c r="AJ14" s="170" t="s">
        <v>97</v>
      </c>
      <c r="AK14" s="131">
        <v>3</v>
      </c>
      <c r="AL14" s="131">
        <v>6</v>
      </c>
      <c r="AM14" s="170" t="s">
        <v>97</v>
      </c>
      <c r="AN14" s="131">
        <v>0</v>
      </c>
      <c r="AO14" s="131">
        <v>3</v>
      </c>
      <c r="AP14" s="170" t="s">
        <v>97</v>
      </c>
      <c r="AQ14" s="131">
        <v>1</v>
      </c>
      <c r="AR14" s="131">
        <v>1</v>
      </c>
      <c r="AS14" s="170" t="s">
        <v>97</v>
      </c>
      <c r="AT14" s="131">
        <v>7</v>
      </c>
      <c r="AU14" s="131">
        <v>1</v>
      </c>
      <c r="AV14" s="170" t="s">
        <v>97</v>
      </c>
      <c r="AW14" s="131">
        <v>3</v>
      </c>
      <c r="AX14" s="131">
        <v>3</v>
      </c>
      <c r="AY14" s="170" t="s">
        <v>97</v>
      </c>
      <c r="AZ14" s="131">
        <v>1</v>
      </c>
      <c r="BA14" s="131">
        <v>1</v>
      </c>
      <c r="BB14" s="170" t="s">
        <v>97</v>
      </c>
      <c r="BC14" s="131">
        <v>1</v>
      </c>
      <c r="BD14" s="131">
        <v>0</v>
      </c>
      <c r="BE14" s="170" t="s">
        <v>97</v>
      </c>
      <c r="BF14" s="131">
        <v>2</v>
      </c>
      <c r="BG14" s="131">
        <v>3</v>
      </c>
      <c r="BH14" s="170" t="s">
        <v>97</v>
      </c>
      <c r="BI14" s="131">
        <v>1</v>
      </c>
      <c r="BJ14" s="131">
        <v>0</v>
      </c>
      <c r="BK14" s="170" t="s">
        <v>97</v>
      </c>
      <c r="BL14" s="131">
        <v>9</v>
      </c>
      <c r="BM14" s="131">
        <v>0</v>
      </c>
      <c r="BN14" s="170" t="s">
        <v>97</v>
      </c>
      <c r="BO14" s="131">
        <v>9</v>
      </c>
      <c r="BP14" s="131">
        <v>1</v>
      </c>
      <c r="BQ14" s="170" t="s">
        <v>97</v>
      </c>
      <c r="BR14" s="131">
        <v>2</v>
      </c>
      <c r="BS14" s="206">
        <f>COUNTIF(B15:BR15,"○")+COUNTIF(B15:BR15,"△")+COUNTIF(B15:BR15,"●")</f>
        <v>22</v>
      </c>
      <c r="BT14" s="206">
        <f>COUNTIF(B15:BR15,"○")</f>
        <v>8</v>
      </c>
      <c r="BU14" s="206">
        <f>COUNTIF(B15:BR15,"●")</f>
        <v>12</v>
      </c>
      <c r="BV14" s="206">
        <f>COUNTIF(B15:BR15,"△")</f>
        <v>2</v>
      </c>
      <c r="BW14" s="206">
        <f>SUM(E14,H14,K14,N14,Q14,T14,W14,Z14,AC14,AF14,AI14,AL14,AO14,AR14,AU14,AX14,BA14,BD14,BG14,BJ14,BM14,BP14,B14)</f>
        <v>29</v>
      </c>
      <c r="BX14" s="206">
        <f>SUM(G14,J14,M14,P14,S14,V14,Y14,D14,AB14,AE14,AH14,AK14,AN14,AQ14,AT14,AW14,AZ14,BC14,BF14,BI14,BL14,BO14,BR14)</f>
        <v>55</v>
      </c>
      <c r="BY14" s="206">
        <f>BW14-BX14</f>
        <v>-26</v>
      </c>
      <c r="BZ14" s="206">
        <f>IF(COUNT(BT14:BV15),BT14*3+BV14,)</f>
        <v>26</v>
      </c>
      <c r="CA14" s="206">
        <f>RANK(CC14,$CC2:$CC47,0)</f>
        <v>14</v>
      </c>
      <c r="CB14" s="34"/>
      <c r="CC14" s="205">
        <f>BZ14*100+BY14+BW14/100</f>
        <v>2574.29</v>
      </c>
      <c r="CD14" s="34"/>
      <c r="CE14"/>
    </row>
    <row r="15" spans="1:83" ht="30" customHeight="1">
      <c r="A15" s="208"/>
      <c r="B15" s="199" t="str">
        <f>IF(B14="","",IF(B14&gt;D14,"○",IF(B14=D14,"△",IF(B14&lt;D14,"●"))))</f>
        <v>●</v>
      </c>
      <c r="C15" s="200"/>
      <c r="D15" s="201"/>
      <c r="E15" s="199" t="str">
        <f>IF(E14="","",IF(E14&gt;G14,"○",IF(E14=G14,"△",IF(E14&lt;G14,"●"))))</f>
        <v>●</v>
      </c>
      <c r="F15" s="200"/>
      <c r="G15" s="201"/>
      <c r="H15" s="202" t="str">
        <f>IF(H14="","",IF(H14&gt;J14,"○",IF(H14=J14,"△",IF(H14&lt;J14,"●"))))</f>
        <v>●</v>
      </c>
      <c r="I15" s="202"/>
      <c r="J15" s="202"/>
      <c r="K15" s="199" t="str">
        <f>IF(K14="","",IF(K14&gt;M14,"○",IF(K14=M14,"△",IF(K14&lt;M14,"●"))))</f>
        <v>○</v>
      </c>
      <c r="L15" s="200"/>
      <c r="M15" s="201"/>
      <c r="N15" s="199" t="str">
        <f>IF(N14="","",IF(N14&gt;P14,"○",IF(N14=P14,"△",IF(N14&lt;P14,"●"))))</f>
        <v>●</v>
      </c>
      <c r="O15" s="200"/>
      <c r="P15" s="201"/>
      <c r="Q15" s="202" t="str">
        <f>IF(Q14="","",IF(Q14&gt;S14,"○",IF(Q14=S14,"△",IF(Q14&lt;S14,"●"))))</f>
        <v>○</v>
      </c>
      <c r="R15" s="202"/>
      <c r="S15" s="202"/>
      <c r="T15" s="39"/>
      <c r="U15" s="40"/>
      <c r="V15" s="41"/>
      <c r="W15" s="202" t="str">
        <f>IF(W14="","",IF(W14&gt;Y14,"○",IF(W14=Y14,"△",IF(W14&lt;Y14,"●"))))</f>
        <v>○</v>
      </c>
      <c r="X15" s="202"/>
      <c r="Y15" s="202"/>
      <c r="Z15" s="202" t="str">
        <f>IF(Z14="","",IF(Z14&gt;AB14,"○",IF(Z14=AB14,"△",IF(Z14&lt;AB14,"●"))))</f>
        <v>○</v>
      </c>
      <c r="AA15" s="202"/>
      <c r="AB15" s="202"/>
      <c r="AC15" s="202" t="str">
        <f>IF(AC14="","",IF(AC14&gt;AE14,"○",IF(AC14=AE14,"△",IF(AC14&lt;AE14,"●"))))</f>
        <v>●</v>
      </c>
      <c r="AD15" s="202"/>
      <c r="AE15" s="202"/>
      <c r="AF15" s="202" t="str">
        <f>IF(AF14="","",IF(AF14&gt;AH14,"○",IF(AF14=AH14,"△",IF(AF14&lt;AH14,"●"))))</f>
        <v>△</v>
      </c>
      <c r="AG15" s="202"/>
      <c r="AH15" s="202"/>
      <c r="AI15" s="202" t="str">
        <f>IF(AI14="","",IF(AI14&gt;AK14,"○",IF(AI14=AK14,"△",IF(AI14&lt;AK14,"●"))))</f>
        <v>●</v>
      </c>
      <c r="AJ15" s="202"/>
      <c r="AK15" s="202"/>
      <c r="AL15" s="202" t="str">
        <f>IF(AL14="","",IF(AL14&gt;AN14,"○",IF(AL14=AN14,"△",IF(AL14&lt;AN14,"●"))))</f>
        <v>○</v>
      </c>
      <c r="AM15" s="202"/>
      <c r="AN15" s="202"/>
      <c r="AO15" s="202" t="str">
        <f>IF(AO14="","",IF(AO14&gt;AQ14,"○",IF(AO14=AQ14,"△",IF(AO14&lt;AQ14,"●"))))</f>
        <v>○</v>
      </c>
      <c r="AP15" s="202"/>
      <c r="AQ15" s="202"/>
      <c r="AR15" s="202" t="str">
        <f>IF(AR14="","",IF(AR14&gt;AT14,"○",IF(AR14=AT14,"△",IF(AR14&lt;AT14,"●"))))</f>
        <v>●</v>
      </c>
      <c r="AS15" s="202"/>
      <c r="AT15" s="202"/>
      <c r="AU15" s="202" t="str">
        <f>IF(AU14="","",IF(AU14&gt;AW14,"○",IF(AU14=AW14,"△",IF(AU14&lt;AW14,"●"))))</f>
        <v>●</v>
      </c>
      <c r="AV15" s="202"/>
      <c r="AW15" s="202"/>
      <c r="AX15" s="202" t="str">
        <f>IF(AX14="","",IF(AX14&gt;AZ14,"○",IF(AX14=AZ14,"△",IF(AX14&lt;AZ14,"●"))))</f>
        <v>○</v>
      </c>
      <c r="AY15" s="202"/>
      <c r="AZ15" s="202"/>
      <c r="BA15" s="202" t="str">
        <f>IF(BA14="","",IF(BA14&gt;BC14,"○",IF(BA14=BC14,"△",IF(BA14&lt;BC14,"●"))))</f>
        <v>△</v>
      </c>
      <c r="BB15" s="202"/>
      <c r="BC15" s="202"/>
      <c r="BD15" s="202" t="str">
        <f>IF(BD14="","",IF(BD14&gt;BF14,"○",IF(BD14=BF14,"△",IF(BD14&lt;BF14,"●"))))</f>
        <v>●</v>
      </c>
      <c r="BE15" s="202"/>
      <c r="BF15" s="202"/>
      <c r="BG15" s="202" t="str">
        <f>IF(BG14="","",IF(BG14&gt;BI14,"○",IF(BG14=BI14,"△",IF(BG14&lt;BI14,"●"))))</f>
        <v>○</v>
      </c>
      <c r="BH15" s="202"/>
      <c r="BI15" s="202"/>
      <c r="BJ15" s="202" t="str">
        <f>IF(BJ14="","",IF(BJ14&gt;BL14,"○",IF(BJ14=BL14,"△",IF(BJ14&lt;BL14,"●"))))</f>
        <v>●</v>
      </c>
      <c r="BK15" s="202"/>
      <c r="BL15" s="202"/>
      <c r="BM15" s="202" t="str">
        <f>IF(BM14="","",IF(BM14&gt;BO14,"○",IF(BM14=BO14,"△",IF(BM14&lt;BO14,"●"))))</f>
        <v>●</v>
      </c>
      <c r="BN15" s="202"/>
      <c r="BO15" s="202"/>
      <c r="BP15" s="202" t="str">
        <f>IF(BP14="","",IF(BP14&gt;BR14,"○",IF(BP14=BR14,"△",IF(BP14&lt;BR14,"●"))))</f>
        <v>●</v>
      </c>
      <c r="BQ15" s="202"/>
      <c r="BR15" s="202"/>
      <c r="BS15" s="207"/>
      <c r="BT15" s="207"/>
      <c r="BU15" s="207"/>
      <c r="BV15" s="207"/>
      <c r="BW15" s="207"/>
      <c r="BX15" s="207"/>
      <c r="BY15" s="207"/>
      <c r="BZ15" s="207"/>
      <c r="CA15" s="207"/>
      <c r="CB15" s="34"/>
      <c r="CC15" s="205"/>
      <c r="CD15" s="34"/>
      <c r="CE15"/>
    </row>
    <row r="16" spans="1:83" ht="30" customHeight="1">
      <c r="A16" s="208" t="str">
        <f>'参加チーム'!A10</f>
        <v>浜田SSS</v>
      </c>
      <c r="B16" s="169">
        <f>IF(Y2="","",Y2)</f>
        <v>0</v>
      </c>
      <c r="C16" s="169" t="s">
        <v>97</v>
      </c>
      <c r="D16" s="169">
        <f>IF(W2="","",W2)</f>
        <v>3</v>
      </c>
      <c r="E16" s="169">
        <f>IF(Y4="","",Y4)</f>
        <v>0</v>
      </c>
      <c r="F16" s="169" t="s">
        <v>97</v>
      </c>
      <c r="G16" s="169">
        <f>IF(W4="","",W4)</f>
        <v>13</v>
      </c>
      <c r="H16" s="169">
        <f>IF(Y6="","",Y6)</f>
        <v>0</v>
      </c>
      <c r="I16" s="169" t="s">
        <v>97</v>
      </c>
      <c r="J16" s="169">
        <f>IF(W6="","",W6)</f>
        <v>9</v>
      </c>
      <c r="K16" s="169">
        <f>IF(Y8="","",Y8)</f>
        <v>1</v>
      </c>
      <c r="L16" s="169" t="s">
        <v>97</v>
      </c>
      <c r="M16" s="169">
        <f>IF(W8="","",W8)</f>
        <v>2</v>
      </c>
      <c r="N16" s="169">
        <f>IF(Y10="","",Y10)</f>
        <v>1</v>
      </c>
      <c r="O16" s="169" t="s">
        <v>97</v>
      </c>
      <c r="P16" s="169">
        <f>IF(W10="","",W10)</f>
        <v>3</v>
      </c>
      <c r="Q16" s="169">
        <f>IF(Y12="","",Y12)</f>
        <v>0</v>
      </c>
      <c r="R16" s="169" t="s">
        <v>97</v>
      </c>
      <c r="S16" s="169">
        <f>IF(W12="","",W12)</f>
        <v>3</v>
      </c>
      <c r="T16" s="169">
        <f>IF(Y14="","",Y14)</f>
        <v>0</v>
      </c>
      <c r="U16" s="169" t="s">
        <v>97</v>
      </c>
      <c r="V16" s="169">
        <f>IF(W14="","",W14)</f>
        <v>2</v>
      </c>
      <c r="W16" s="36"/>
      <c r="X16" s="37"/>
      <c r="Y16" s="38"/>
      <c r="Z16" s="131">
        <v>0</v>
      </c>
      <c r="AA16" s="169" t="s">
        <v>97</v>
      </c>
      <c r="AB16" s="131">
        <v>0</v>
      </c>
      <c r="AC16" s="131">
        <v>0</v>
      </c>
      <c r="AD16" s="169" t="s">
        <v>97</v>
      </c>
      <c r="AE16" s="131">
        <v>16</v>
      </c>
      <c r="AF16" s="131">
        <v>0</v>
      </c>
      <c r="AG16" s="169" t="s">
        <v>97</v>
      </c>
      <c r="AH16" s="131">
        <v>0</v>
      </c>
      <c r="AI16" s="131">
        <v>0</v>
      </c>
      <c r="AJ16" s="169" t="s">
        <v>97</v>
      </c>
      <c r="AK16" s="131">
        <v>8</v>
      </c>
      <c r="AL16" s="131">
        <v>0</v>
      </c>
      <c r="AM16" s="169" t="s">
        <v>97</v>
      </c>
      <c r="AN16" s="131">
        <v>0</v>
      </c>
      <c r="AO16" s="131">
        <v>0</v>
      </c>
      <c r="AP16" s="169" t="s">
        <v>97</v>
      </c>
      <c r="AQ16" s="131">
        <v>3</v>
      </c>
      <c r="AR16" s="131">
        <v>0</v>
      </c>
      <c r="AS16" s="169" t="s">
        <v>97</v>
      </c>
      <c r="AT16" s="131">
        <v>14</v>
      </c>
      <c r="AU16" s="131">
        <v>0</v>
      </c>
      <c r="AV16" s="169" t="s">
        <v>97</v>
      </c>
      <c r="AW16" s="131">
        <v>3</v>
      </c>
      <c r="AX16" s="131">
        <v>2</v>
      </c>
      <c r="AY16" s="169" t="s">
        <v>97</v>
      </c>
      <c r="AZ16" s="131">
        <v>1</v>
      </c>
      <c r="BA16" s="131">
        <v>0</v>
      </c>
      <c r="BB16" s="170" t="s">
        <v>97</v>
      </c>
      <c r="BC16" s="131">
        <v>2</v>
      </c>
      <c r="BD16" s="131">
        <v>0</v>
      </c>
      <c r="BE16" s="170" t="s">
        <v>97</v>
      </c>
      <c r="BF16" s="131">
        <v>11</v>
      </c>
      <c r="BG16" s="131">
        <v>0</v>
      </c>
      <c r="BH16" s="170" t="s">
        <v>97</v>
      </c>
      <c r="BI16" s="131">
        <v>7</v>
      </c>
      <c r="BJ16" s="131">
        <v>0</v>
      </c>
      <c r="BK16" s="170" t="s">
        <v>97</v>
      </c>
      <c r="BL16" s="131">
        <v>8</v>
      </c>
      <c r="BM16" s="131">
        <v>0</v>
      </c>
      <c r="BN16" s="170" t="s">
        <v>97</v>
      </c>
      <c r="BO16" s="131">
        <v>6</v>
      </c>
      <c r="BP16" s="131">
        <v>1</v>
      </c>
      <c r="BQ16" s="170" t="s">
        <v>97</v>
      </c>
      <c r="BR16" s="131">
        <v>8</v>
      </c>
      <c r="BS16" s="206">
        <f>COUNTIF(B17:BR17,"○")+COUNTIF(B17:BR17,"△")+COUNTIF(B17:BR17,"●")</f>
        <v>22</v>
      </c>
      <c r="BT16" s="206">
        <f>COUNTIF(B17:BR17,"○")</f>
        <v>1</v>
      </c>
      <c r="BU16" s="206">
        <f>COUNTIF(B17:BR17,"●")</f>
        <v>18</v>
      </c>
      <c r="BV16" s="206">
        <f>COUNTIF(B17:BR17,"△")</f>
        <v>3</v>
      </c>
      <c r="BW16" s="206">
        <f>SUM(E16,H16,K16,N16,Q16,T16,W16,Z16,AC16,AF16,AI16,AL16,AO16,AR16,AU16,AX16,BA16,BD16,BG16,BJ16,BM16,BP16,B16)</f>
        <v>5</v>
      </c>
      <c r="BX16" s="206">
        <f>SUM(G16,J16,M16,P16,S16,V16,Y16,D16,AB16,AE16,AH16,AK16,AN16,AQ16,AT16,AW16,AZ16,BC16,BF16,BI16,BL16,BO16,BR16)</f>
        <v>122</v>
      </c>
      <c r="BY16" s="206">
        <f>BW16-BX16</f>
        <v>-117</v>
      </c>
      <c r="BZ16" s="206">
        <f>IF(COUNT(BT16:BV17),BT16*3+BV16,)</f>
        <v>6</v>
      </c>
      <c r="CA16" s="206">
        <f>RANK(CC16,$CC2:$CC47,0)</f>
        <v>22</v>
      </c>
      <c r="CB16" s="34"/>
      <c r="CC16" s="205">
        <f>BZ16*100+BY16+BW16/100</f>
        <v>483.05</v>
      </c>
      <c r="CD16" s="34"/>
      <c r="CE16"/>
    </row>
    <row r="17" spans="1:83" ht="30" customHeight="1">
      <c r="A17" s="208"/>
      <c r="B17" s="199" t="str">
        <f>IF(B16="","",IF(B16&gt;D16,"○",IF(B16=D16,"△",IF(B16&lt;D16,"●"))))</f>
        <v>●</v>
      </c>
      <c r="C17" s="200"/>
      <c r="D17" s="201"/>
      <c r="E17" s="199" t="str">
        <f>IF(E16="","",IF(E16&gt;G16,"○",IF(E16=G16,"△",IF(E16&lt;G16,"●"))))</f>
        <v>●</v>
      </c>
      <c r="F17" s="200"/>
      <c r="G17" s="201"/>
      <c r="H17" s="199" t="str">
        <f>IF(H16="","",IF(H16&gt;J16,"○",IF(H16=J16,"△",IF(H16&lt;J16,"●"))))</f>
        <v>●</v>
      </c>
      <c r="I17" s="200"/>
      <c r="J17" s="201"/>
      <c r="K17" s="202" t="str">
        <f>IF(K16="","",IF(K16&gt;M16,"○",IF(K16=M16,"△",IF(K16&lt;M16,"●"))))</f>
        <v>●</v>
      </c>
      <c r="L17" s="202"/>
      <c r="M17" s="202"/>
      <c r="N17" s="199" t="str">
        <f>IF(N16="","",IF(N16&gt;P16,"○",IF(N16=P16,"△",IF(N16&lt;P16,"●"))))</f>
        <v>●</v>
      </c>
      <c r="O17" s="200"/>
      <c r="P17" s="201"/>
      <c r="Q17" s="199" t="str">
        <f>IF(Q16="","",IF(Q16&gt;S16,"○",IF(Q16=S16,"△",IF(Q16&lt;S16,"●"))))</f>
        <v>●</v>
      </c>
      <c r="R17" s="200"/>
      <c r="S17" s="201"/>
      <c r="T17" s="202" t="str">
        <f>IF(T16="","",IF(T16&gt;V16,"○",IF(T16=V16,"△",IF(T16&lt;V16,"●"))))</f>
        <v>●</v>
      </c>
      <c r="U17" s="202"/>
      <c r="V17" s="202"/>
      <c r="W17" s="39"/>
      <c r="X17" s="40"/>
      <c r="Y17" s="41"/>
      <c r="Z17" s="202" t="str">
        <f>IF(Z16="","",IF(Z16&gt;AB16,"○",IF(Z16=AB16,"△",IF(Z16&lt;AB16,"●"))))</f>
        <v>△</v>
      </c>
      <c r="AA17" s="202"/>
      <c r="AB17" s="202"/>
      <c r="AC17" s="202" t="str">
        <f>IF(AC16="","",IF(AC16&gt;AE16,"○",IF(AC16=AE16,"△",IF(AC16&lt;AE16,"●"))))</f>
        <v>●</v>
      </c>
      <c r="AD17" s="202"/>
      <c r="AE17" s="202"/>
      <c r="AF17" s="202" t="str">
        <f>IF(AF16="","",IF(AF16&gt;AH16,"○",IF(AF16=AH16,"△",IF(AF16&lt;AH16,"●"))))</f>
        <v>△</v>
      </c>
      <c r="AG17" s="202"/>
      <c r="AH17" s="202"/>
      <c r="AI17" s="202" t="str">
        <f>IF(AI16="","",IF(AI16&gt;AK16,"○",IF(AI16=AK16,"△",IF(AI16&lt;AK16,"●"))))</f>
        <v>●</v>
      </c>
      <c r="AJ17" s="202"/>
      <c r="AK17" s="202"/>
      <c r="AL17" s="202" t="str">
        <f>IF(AL16="","",IF(AL16&gt;AN16,"○",IF(AL16=AN16,"△",IF(AL16&lt;AN16,"●"))))</f>
        <v>△</v>
      </c>
      <c r="AM17" s="202"/>
      <c r="AN17" s="202"/>
      <c r="AO17" s="202" t="str">
        <f>IF(AO16="","",IF(AO16&gt;AQ16,"○",IF(AO16=AQ16,"△",IF(AO16&lt;AQ16,"●"))))</f>
        <v>●</v>
      </c>
      <c r="AP17" s="202"/>
      <c r="AQ17" s="202"/>
      <c r="AR17" s="202" t="str">
        <f>IF(AR16="","",IF(AR16&gt;AT16,"○",IF(AR16=AT16,"△",IF(AR16&lt;AT16,"●"))))</f>
        <v>●</v>
      </c>
      <c r="AS17" s="202"/>
      <c r="AT17" s="202"/>
      <c r="AU17" s="202" t="str">
        <f>IF(AU16="","",IF(AU16&gt;AW16,"○",IF(AU16=AW16,"△",IF(AU16&lt;AW16,"●"))))</f>
        <v>●</v>
      </c>
      <c r="AV17" s="202"/>
      <c r="AW17" s="202"/>
      <c r="AX17" s="202" t="str">
        <f>IF(AX16="","",IF(AX16&gt;AZ16,"○",IF(AX16=AZ16,"△",IF(AX16&lt;AZ16,"●"))))</f>
        <v>○</v>
      </c>
      <c r="AY17" s="202"/>
      <c r="AZ17" s="202"/>
      <c r="BA17" s="202" t="str">
        <f>IF(BA16="","",IF(BA16&gt;BC16,"○",IF(BA16=BC16,"△",IF(BA16&lt;BC16,"●"))))</f>
        <v>●</v>
      </c>
      <c r="BB17" s="202"/>
      <c r="BC17" s="202"/>
      <c r="BD17" s="202" t="str">
        <f>IF(BD16="","",IF(BD16&gt;BF16,"○",IF(BD16=BF16,"△",IF(BD16&lt;BF16,"●"))))</f>
        <v>●</v>
      </c>
      <c r="BE17" s="202"/>
      <c r="BF17" s="202"/>
      <c r="BG17" s="202" t="str">
        <f>IF(BG16="","",IF(BG16&gt;BI16,"○",IF(BG16=BI16,"△",IF(BG16&lt;BI16,"●"))))</f>
        <v>●</v>
      </c>
      <c r="BH17" s="202"/>
      <c r="BI17" s="202"/>
      <c r="BJ17" s="202" t="str">
        <f>IF(BJ16="","",IF(BJ16&gt;BL16,"○",IF(BJ16=BL16,"△",IF(BJ16&lt;BL16,"●"))))</f>
        <v>●</v>
      </c>
      <c r="BK17" s="202"/>
      <c r="BL17" s="202"/>
      <c r="BM17" s="202" t="str">
        <f>IF(BM16="","",IF(BM16&gt;BO16,"○",IF(BM16=BO16,"△",IF(BM16&lt;BO16,"●"))))</f>
        <v>●</v>
      </c>
      <c r="BN17" s="202"/>
      <c r="BO17" s="202"/>
      <c r="BP17" s="202" t="str">
        <f>IF(BP16="","",IF(BP16&gt;BR16,"○",IF(BP16=BR16,"△",IF(BP16&lt;BR16,"●"))))</f>
        <v>●</v>
      </c>
      <c r="BQ17" s="202"/>
      <c r="BR17" s="202"/>
      <c r="BS17" s="207"/>
      <c r="BT17" s="207"/>
      <c r="BU17" s="207"/>
      <c r="BV17" s="207"/>
      <c r="BW17" s="207"/>
      <c r="BX17" s="207"/>
      <c r="BY17" s="207"/>
      <c r="BZ17" s="207"/>
      <c r="CA17" s="207"/>
      <c r="CB17" s="34"/>
      <c r="CC17" s="205"/>
      <c r="CD17" s="34"/>
      <c r="CE17"/>
    </row>
    <row r="18" spans="1:83" ht="30" customHeight="1">
      <c r="A18" s="208" t="str">
        <f>'参加チーム'!A11</f>
        <v>浜田SSS＠</v>
      </c>
      <c r="B18" s="168">
        <f>IF(AB2="","",AB2)</f>
        <v>5</v>
      </c>
      <c r="C18" s="168" t="s">
        <v>97</v>
      </c>
      <c r="D18" s="168">
        <f>IF(Z2="","",Z2)</f>
        <v>3</v>
      </c>
      <c r="E18" s="168">
        <f>IF(AB4="","",AB4)</f>
        <v>1</v>
      </c>
      <c r="F18" s="168" t="s">
        <v>97</v>
      </c>
      <c r="G18" s="168">
        <f>IF(Z4="","",Z4)</f>
        <v>8</v>
      </c>
      <c r="H18" s="168">
        <f>IF(AB6="","",AB6)</f>
        <v>0</v>
      </c>
      <c r="I18" s="168" t="s">
        <v>97</v>
      </c>
      <c r="J18" s="168">
        <f>IF(Z6="","",Z6)</f>
        <v>7</v>
      </c>
      <c r="K18" s="168">
        <f>IF(AB8="","",AB8)</f>
        <v>5</v>
      </c>
      <c r="L18" s="168" t="s">
        <v>97</v>
      </c>
      <c r="M18" s="168">
        <f>IF(Z8="","",Z8)</f>
        <v>4</v>
      </c>
      <c r="N18" s="168">
        <f>IF(AB10="","",AB10)</f>
        <v>1</v>
      </c>
      <c r="O18" s="168" t="s">
        <v>97</v>
      </c>
      <c r="P18" s="168">
        <f>IF(Z10="","",Z10)</f>
        <v>4</v>
      </c>
      <c r="Q18" s="168">
        <f>IF(AB12="","",AB12)</f>
        <v>2</v>
      </c>
      <c r="R18" s="168" t="s">
        <v>97</v>
      </c>
      <c r="S18" s="168">
        <f>IF(Z12="","",Z12)</f>
        <v>0</v>
      </c>
      <c r="T18" s="168">
        <f>IF(AB14="","",AB14)</f>
        <v>0</v>
      </c>
      <c r="U18" s="168" t="s">
        <v>97</v>
      </c>
      <c r="V18" s="168">
        <f>IF(Z14="","",Z14)</f>
        <v>2</v>
      </c>
      <c r="W18" s="168">
        <f>IF(AB16="","",AB16)</f>
        <v>0</v>
      </c>
      <c r="X18" s="168" t="s">
        <v>97</v>
      </c>
      <c r="Y18" s="168">
        <f>IF(Z16="","",Z16)</f>
        <v>0</v>
      </c>
      <c r="Z18" s="36"/>
      <c r="AA18" s="37"/>
      <c r="AB18" s="38"/>
      <c r="AC18" s="131">
        <v>0</v>
      </c>
      <c r="AD18" s="168" t="s">
        <v>97</v>
      </c>
      <c r="AE18" s="131">
        <v>4</v>
      </c>
      <c r="AF18" s="131">
        <v>4</v>
      </c>
      <c r="AG18" s="168" t="s">
        <v>97</v>
      </c>
      <c r="AH18" s="131">
        <v>2</v>
      </c>
      <c r="AI18" s="131">
        <v>1</v>
      </c>
      <c r="AJ18" s="168" t="s">
        <v>97</v>
      </c>
      <c r="AK18" s="131">
        <v>2</v>
      </c>
      <c r="AL18" s="131">
        <v>2</v>
      </c>
      <c r="AM18" s="168" t="s">
        <v>97</v>
      </c>
      <c r="AN18" s="131">
        <v>1</v>
      </c>
      <c r="AO18" s="131">
        <v>1</v>
      </c>
      <c r="AP18" s="168" t="s">
        <v>97</v>
      </c>
      <c r="AQ18" s="131">
        <v>0</v>
      </c>
      <c r="AR18" s="131">
        <v>0</v>
      </c>
      <c r="AS18" s="168" t="s">
        <v>97</v>
      </c>
      <c r="AT18" s="131">
        <v>7</v>
      </c>
      <c r="AU18" s="131">
        <v>4</v>
      </c>
      <c r="AV18" s="168" t="s">
        <v>97</v>
      </c>
      <c r="AW18" s="131">
        <v>1</v>
      </c>
      <c r="AX18" s="131">
        <v>6</v>
      </c>
      <c r="AY18" s="168" t="s">
        <v>97</v>
      </c>
      <c r="AZ18" s="131">
        <v>0</v>
      </c>
      <c r="BA18" s="131">
        <v>1</v>
      </c>
      <c r="BB18" s="170" t="s">
        <v>97</v>
      </c>
      <c r="BC18" s="131">
        <v>2</v>
      </c>
      <c r="BD18" s="131">
        <v>0</v>
      </c>
      <c r="BE18" s="170" t="s">
        <v>97</v>
      </c>
      <c r="BF18" s="131">
        <v>10</v>
      </c>
      <c r="BG18" s="131">
        <v>3</v>
      </c>
      <c r="BH18" s="170" t="s">
        <v>97</v>
      </c>
      <c r="BI18" s="131">
        <v>0</v>
      </c>
      <c r="BJ18" s="131">
        <v>0</v>
      </c>
      <c r="BK18" s="170" t="s">
        <v>97</v>
      </c>
      <c r="BL18" s="131">
        <v>10</v>
      </c>
      <c r="BM18" s="131">
        <v>0</v>
      </c>
      <c r="BN18" s="170" t="s">
        <v>97</v>
      </c>
      <c r="BO18" s="131">
        <v>8</v>
      </c>
      <c r="BP18" s="131">
        <v>1</v>
      </c>
      <c r="BQ18" s="170" t="s">
        <v>97</v>
      </c>
      <c r="BR18" s="131">
        <v>2</v>
      </c>
      <c r="BS18" s="206">
        <f>COUNTIF(B19:BR19,"○")+COUNTIF(B19:BR19,"△")+COUNTIF(B19:BR19,"●")</f>
        <v>22</v>
      </c>
      <c r="BT18" s="206">
        <f>COUNTIF(B19:BR19,"○")</f>
        <v>9</v>
      </c>
      <c r="BU18" s="206">
        <f>COUNTIF(B19:BR19,"●")</f>
        <v>12</v>
      </c>
      <c r="BV18" s="206">
        <f>COUNTIF(B19:BR19,"△")</f>
        <v>1</v>
      </c>
      <c r="BW18" s="206">
        <f>SUM(E18,H18,K18,N18,Q18,T18,W18,Z18,AC18,AF18,AI18,AL18,AO18,AR18,AU18,AX18,BA18,BD18,BG18,BJ18,BM18,BP18,B18)</f>
        <v>37</v>
      </c>
      <c r="BX18" s="206">
        <f>SUM(G18,J18,M18,P18,S18,V18,Y18,D18,AB18,AE18,AH18,AK18,AN18,AQ18,AT18,AW18,AZ18,BC18,BF18,BI18,BL18,BO18,BR18)</f>
        <v>77</v>
      </c>
      <c r="BY18" s="206">
        <f>BW18-BX18</f>
        <v>-40</v>
      </c>
      <c r="BZ18" s="206">
        <f>IF(COUNT(BT18:BV19),BT18*3+BV18,)</f>
        <v>28</v>
      </c>
      <c r="CA18" s="206">
        <f>RANK(CC18,$CC2:$CC47,0)</f>
        <v>12</v>
      </c>
      <c r="CB18" s="34"/>
      <c r="CC18" s="205">
        <f>BZ18*100+BY18+BW18/100</f>
        <v>2760.37</v>
      </c>
      <c r="CE18"/>
    </row>
    <row r="19" spans="1:83" ht="30" customHeight="1">
      <c r="A19" s="208"/>
      <c r="B19" s="199" t="str">
        <f>IF(B18="","",IF(B18&gt;D18,"○",IF(B18=D18,"△",IF(B18&lt;D18,"●"))))</f>
        <v>○</v>
      </c>
      <c r="C19" s="200"/>
      <c r="D19" s="201"/>
      <c r="E19" s="199" t="str">
        <f>IF(E18="","",IF(E18&gt;G18,"○",IF(E18=G18,"△",IF(E18&lt;G18,"●"))))</f>
        <v>●</v>
      </c>
      <c r="F19" s="200"/>
      <c r="G19" s="201"/>
      <c r="H19" s="199" t="str">
        <f>IF(H18="","",IF(H18&gt;J18,"○",IF(H18=J18,"△",IF(H18&lt;J18,"●"))))</f>
        <v>●</v>
      </c>
      <c r="I19" s="200"/>
      <c r="J19" s="201"/>
      <c r="K19" s="199" t="str">
        <f>IF(K18="","",IF(K18&gt;M18,"○",IF(K18=M18,"△",IF(K18&lt;M18,"●"))))</f>
        <v>○</v>
      </c>
      <c r="L19" s="200"/>
      <c r="M19" s="201"/>
      <c r="N19" s="202" t="str">
        <f>IF(N18="","",IF(N18&gt;P18,"○",IF(N18=P18,"△",IF(N18&lt;P18,"●"))))</f>
        <v>●</v>
      </c>
      <c r="O19" s="202"/>
      <c r="P19" s="202"/>
      <c r="Q19" s="199" t="str">
        <f>IF(Q18="","",IF(Q18&gt;S18,"○",IF(Q18=S18,"△",IF(Q18&lt;S18,"●"))))</f>
        <v>○</v>
      </c>
      <c r="R19" s="200"/>
      <c r="S19" s="201"/>
      <c r="T19" s="199" t="str">
        <f>IF(T18="","",IF(T18&gt;V18,"○",IF(T18=V18,"△",IF(T18&lt;V18,"●"))))</f>
        <v>●</v>
      </c>
      <c r="U19" s="200"/>
      <c r="V19" s="201"/>
      <c r="W19" s="202" t="str">
        <f>IF(W18="","",IF(W18&gt;Y18,"○",IF(W18=Y18,"△",IF(W18&lt;Y18,"●"))))</f>
        <v>△</v>
      </c>
      <c r="X19" s="202"/>
      <c r="Y19" s="202"/>
      <c r="Z19" s="39"/>
      <c r="AA19" s="40"/>
      <c r="AB19" s="41"/>
      <c r="AC19" s="202" t="str">
        <f>IF(AC18="","",IF(AC18&gt;AE18,"○",IF(AC18=AE18,"△",IF(AC18&lt;AE18,"●"))))</f>
        <v>●</v>
      </c>
      <c r="AD19" s="202"/>
      <c r="AE19" s="202"/>
      <c r="AF19" s="202" t="str">
        <f>IF(AF18="","",IF(AF18&gt;AH18,"○",IF(AF18=AH18,"△",IF(AF18&lt;AH18,"●"))))</f>
        <v>○</v>
      </c>
      <c r="AG19" s="202"/>
      <c r="AH19" s="202"/>
      <c r="AI19" s="202" t="str">
        <f>IF(AI18="","",IF(AI18&gt;AK18,"○",IF(AI18=AK18,"△",IF(AI18&lt;AK18,"●"))))</f>
        <v>●</v>
      </c>
      <c r="AJ19" s="202"/>
      <c r="AK19" s="202"/>
      <c r="AL19" s="202" t="str">
        <f>IF(AL18="","",IF(AL18&gt;AN18,"○",IF(AL18=AN18,"△",IF(AL18&lt;AN18,"●"))))</f>
        <v>○</v>
      </c>
      <c r="AM19" s="202"/>
      <c r="AN19" s="202"/>
      <c r="AO19" s="202" t="str">
        <f>IF(AO18="","",IF(AO18&gt;AQ18,"○",IF(AO18=AQ18,"△",IF(AO18&lt;AQ18,"●"))))</f>
        <v>○</v>
      </c>
      <c r="AP19" s="202"/>
      <c r="AQ19" s="202"/>
      <c r="AR19" s="202" t="str">
        <f>IF(AR18="","",IF(AR18&gt;AT18,"○",IF(AR18=AT18,"△",IF(AR18&lt;AT18,"●"))))</f>
        <v>●</v>
      </c>
      <c r="AS19" s="202"/>
      <c r="AT19" s="202"/>
      <c r="AU19" s="202" t="str">
        <f>IF(AU18="","",IF(AU18&gt;AW18,"○",IF(AU18=AW18,"△",IF(AU18&lt;AW18,"●"))))</f>
        <v>○</v>
      </c>
      <c r="AV19" s="202"/>
      <c r="AW19" s="202"/>
      <c r="AX19" s="202" t="str">
        <f>IF(AX18="","",IF(AX18&gt;AZ18,"○",IF(AX18=AZ18,"△",IF(AX18&lt;AZ18,"●"))))</f>
        <v>○</v>
      </c>
      <c r="AY19" s="202"/>
      <c r="AZ19" s="202"/>
      <c r="BA19" s="202" t="str">
        <f>IF(BA18="","",IF(BA18&gt;BC18,"○",IF(BA18=BC18,"△",IF(BA18&lt;BC18,"●"))))</f>
        <v>●</v>
      </c>
      <c r="BB19" s="202"/>
      <c r="BC19" s="202"/>
      <c r="BD19" s="202" t="str">
        <f>IF(BD18="","",IF(BD18&gt;BF18,"○",IF(BD18=BF18,"△",IF(BD18&lt;BF18,"●"))))</f>
        <v>●</v>
      </c>
      <c r="BE19" s="202"/>
      <c r="BF19" s="202"/>
      <c r="BG19" s="202" t="str">
        <f>IF(BG18="","",IF(BG18&gt;BI18,"○",IF(BG18=BI18,"△",IF(BG18&lt;BI18,"●"))))</f>
        <v>○</v>
      </c>
      <c r="BH19" s="202"/>
      <c r="BI19" s="202"/>
      <c r="BJ19" s="202" t="str">
        <f>IF(BJ18="","",IF(BJ18&gt;BL18,"○",IF(BJ18=BL18,"△",IF(BJ18&lt;BL18,"●"))))</f>
        <v>●</v>
      </c>
      <c r="BK19" s="202"/>
      <c r="BL19" s="202"/>
      <c r="BM19" s="202" t="str">
        <f>IF(BM18="","",IF(BM18&gt;BO18,"○",IF(BM18=BO18,"△",IF(BM18&lt;BO18,"●"))))</f>
        <v>●</v>
      </c>
      <c r="BN19" s="202"/>
      <c r="BO19" s="202"/>
      <c r="BP19" s="202" t="str">
        <f>IF(BP18="","",IF(BP18&gt;BR18,"○",IF(BP18=BR18,"△",IF(BP18&lt;BR18,"●"))))</f>
        <v>●</v>
      </c>
      <c r="BQ19" s="202"/>
      <c r="BR19" s="202"/>
      <c r="BS19" s="207"/>
      <c r="BT19" s="207"/>
      <c r="BU19" s="207"/>
      <c r="BV19" s="207"/>
      <c r="BW19" s="207"/>
      <c r="BX19" s="207"/>
      <c r="BY19" s="207"/>
      <c r="BZ19" s="207"/>
      <c r="CA19" s="207"/>
      <c r="CB19" s="34"/>
      <c r="CC19" s="205"/>
      <c r="CE19"/>
    </row>
    <row r="20" spans="1:83" ht="30" customHeight="1">
      <c r="A20" s="208" t="str">
        <f>'参加チーム'!A12</f>
        <v>RISE SC</v>
      </c>
      <c r="B20" s="130">
        <f>IF(AE2="","",AE2)</f>
        <v>3</v>
      </c>
      <c r="C20" s="130" t="s">
        <v>97</v>
      </c>
      <c r="D20" s="130">
        <f>IF(AC2="","",AC2)</f>
        <v>0</v>
      </c>
      <c r="E20" s="130">
        <f>IF(AE4="","",AE4)</f>
        <v>4</v>
      </c>
      <c r="F20" s="130" t="s">
        <v>97</v>
      </c>
      <c r="G20" s="130">
        <f>IF(AC4="","",AC4)</f>
        <v>1</v>
      </c>
      <c r="H20" s="130">
        <f>IF(AE6="","",AE6)</f>
        <v>3</v>
      </c>
      <c r="I20" s="130" t="s">
        <v>97</v>
      </c>
      <c r="J20" s="130">
        <f>IF(AC6="","",AC6)</f>
        <v>1</v>
      </c>
      <c r="K20" s="130">
        <f>IF(AE8="","",AE8)</f>
        <v>4</v>
      </c>
      <c r="L20" s="130" t="s">
        <v>97</v>
      </c>
      <c r="M20" s="130">
        <f>IF(AC8="","",AC8)</f>
        <v>1</v>
      </c>
      <c r="N20" s="130">
        <f>IF(AE10="","",AE10)</f>
        <v>3</v>
      </c>
      <c r="O20" s="130" t="s">
        <v>97</v>
      </c>
      <c r="P20" s="130">
        <f>IF(AC10="","",AC10)</f>
        <v>1</v>
      </c>
      <c r="Q20" s="130">
        <f>IF(AE12="","",AE12)</f>
        <v>3</v>
      </c>
      <c r="R20" s="130" t="s">
        <v>97</v>
      </c>
      <c r="S20" s="130">
        <f>IF(AC12="","",AC12)</f>
        <v>0</v>
      </c>
      <c r="T20" s="130">
        <f>IF(AE14="","",AE14)</f>
        <v>5</v>
      </c>
      <c r="U20" s="130" t="s">
        <v>97</v>
      </c>
      <c r="V20" s="130">
        <f>IF(AC14="","",AC14)</f>
        <v>0</v>
      </c>
      <c r="W20" s="130">
        <f>IF(AE16="","",AE16)</f>
        <v>16</v>
      </c>
      <c r="X20" s="130" t="s">
        <v>97</v>
      </c>
      <c r="Y20" s="130">
        <f>IF(AC16="","",AC16)</f>
        <v>0</v>
      </c>
      <c r="Z20" s="130">
        <f>IF(AE18="","",AE18)</f>
        <v>4</v>
      </c>
      <c r="AA20" s="130" t="s">
        <v>97</v>
      </c>
      <c r="AB20" s="130">
        <f>IF(AC18="","",AC18)</f>
        <v>0</v>
      </c>
      <c r="AC20" s="36"/>
      <c r="AD20" s="37"/>
      <c r="AE20" s="38"/>
      <c r="AF20" s="131">
        <v>1</v>
      </c>
      <c r="AG20" s="130" t="s">
        <v>97</v>
      </c>
      <c r="AH20" s="131">
        <v>0</v>
      </c>
      <c r="AI20" s="131">
        <v>3</v>
      </c>
      <c r="AJ20" s="130" t="s">
        <v>97</v>
      </c>
      <c r="AK20" s="131">
        <v>1</v>
      </c>
      <c r="AL20" s="131">
        <v>0</v>
      </c>
      <c r="AM20" s="130" t="s">
        <v>97</v>
      </c>
      <c r="AN20" s="131">
        <v>2</v>
      </c>
      <c r="AO20" s="131">
        <v>1</v>
      </c>
      <c r="AP20" s="130" t="s">
        <v>97</v>
      </c>
      <c r="AQ20" s="131">
        <v>0</v>
      </c>
      <c r="AR20" s="131">
        <v>1</v>
      </c>
      <c r="AS20" s="130" t="s">
        <v>97</v>
      </c>
      <c r="AT20" s="131">
        <v>4</v>
      </c>
      <c r="AU20" s="131">
        <v>7</v>
      </c>
      <c r="AV20" s="130" t="s">
        <v>97</v>
      </c>
      <c r="AW20" s="131">
        <v>0</v>
      </c>
      <c r="AX20" s="131">
        <v>14</v>
      </c>
      <c r="AY20" s="130" t="s">
        <v>97</v>
      </c>
      <c r="AZ20" s="131">
        <v>0</v>
      </c>
      <c r="BA20" s="131">
        <v>7</v>
      </c>
      <c r="BB20" s="170" t="s">
        <v>97</v>
      </c>
      <c r="BC20" s="131">
        <v>1</v>
      </c>
      <c r="BD20" s="131">
        <v>3</v>
      </c>
      <c r="BE20" s="170" t="s">
        <v>97</v>
      </c>
      <c r="BF20" s="131">
        <v>1</v>
      </c>
      <c r="BG20" s="131">
        <v>7</v>
      </c>
      <c r="BH20" s="170" t="s">
        <v>97</v>
      </c>
      <c r="BI20" s="131">
        <v>0</v>
      </c>
      <c r="BJ20" s="131">
        <v>2</v>
      </c>
      <c r="BK20" s="170" t="s">
        <v>97</v>
      </c>
      <c r="BL20" s="131">
        <v>1</v>
      </c>
      <c r="BM20" s="131">
        <v>1</v>
      </c>
      <c r="BN20" s="170" t="s">
        <v>97</v>
      </c>
      <c r="BO20" s="131">
        <v>3</v>
      </c>
      <c r="BP20" s="131">
        <v>7</v>
      </c>
      <c r="BQ20" s="170" t="s">
        <v>97</v>
      </c>
      <c r="BR20" s="131">
        <v>0</v>
      </c>
      <c r="BS20" s="206">
        <f>COUNTIF(B21:BR21,"○")+COUNTIF(B21:BR21,"△")+COUNTIF(B21:BR21,"●")</f>
        <v>22</v>
      </c>
      <c r="BT20" s="206">
        <f>COUNTIF(B21:BR21,"○")</f>
        <v>19</v>
      </c>
      <c r="BU20" s="206">
        <f>COUNTIF(B21:BR21,"●")</f>
        <v>3</v>
      </c>
      <c r="BV20" s="206">
        <f>COUNTIF(B21:BR21,"△")</f>
        <v>0</v>
      </c>
      <c r="BW20" s="206">
        <f>SUM(E20,H20,K20,N20,Q20,T20,W20,Z20,AC20,AF20,AI20,AL20,AO20,AR20,AU20,AX20,BA20,BD20,BG20,BJ20,BM20,BP20,B20)</f>
        <v>99</v>
      </c>
      <c r="BX20" s="206">
        <f>SUM(G20,J20,M20,P20,S20,V20,Y20,D20,AB20,AE20,AH20,AK20,AN20,AQ20,AT20,AW20,AZ20,BC20,BF20,BI20,BL20,BO20,BR20)</f>
        <v>17</v>
      </c>
      <c r="BY20" s="206">
        <f>BW20-BX20</f>
        <v>82</v>
      </c>
      <c r="BZ20" s="206">
        <f>IF(COUNT(BT20:BV21),BT20*3+BV20,)</f>
        <v>57</v>
      </c>
      <c r="CA20" s="206">
        <f>RANK(CC20,$CC2:$CC47,0)</f>
        <v>3</v>
      </c>
      <c r="CB20" s="34"/>
      <c r="CC20" s="205">
        <f>BZ20*100+BY20+BW20/100</f>
        <v>5782.99</v>
      </c>
      <c r="CE20"/>
    </row>
    <row r="21" spans="1:83" ht="30" customHeight="1">
      <c r="A21" s="208"/>
      <c r="B21" s="199" t="str">
        <f>IF(B20="","",IF(B20&gt;D20,"○",IF(B20=D20,"△",IF(B20&lt;D20,"●"))))</f>
        <v>○</v>
      </c>
      <c r="C21" s="200"/>
      <c r="D21" s="201"/>
      <c r="E21" s="199" t="str">
        <f>IF(E20="","",IF(E20&gt;G20,"○",IF(E20=G20,"△",IF(E20&lt;G20,"●"))))</f>
        <v>○</v>
      </c>
      <c r="F21" s="200"/>
      <c r="G21" s="201"/>
      <c r="H21" s="199" t="str">
        <f>IF(H20="","",IF(H20&gt;J20,"○",IF(H20=J20,"△",IF(H20&lt;J20,"●"))))</f>
        <v>○</v>
      </c>
      <c r="I21" s="200"/>
      <c r="J21" s="201"/>
      <c r="K21" s="199" t="str">
        <f>IF(K20="","",IF(K20&gt;M20,"○",IF(K20=M20,"△",IF(K20&lt;M20,"●"))))</f>
        <v>○</v>
      </c>
      <c r="L21" s="200"/>
      <c r="M21" s="201"/>
      <c r="N21" s="199" t="str">
        <f>IF(N20="","",IF(N20&gt;P20,"○",IF(N20=P20,"△",IF(N20&lt;P20,"●"))))</f>
        <v>○</v>
      </c>
      <c r="O21" s="200"/>
      <c r="P21" s="201"/>
      <c r="Q21" s="202" t="str">
        <f>IF(Q20="","",IF(Q20&gt;S20,"○",IF(Q20=S20,"△",IF(Q20&lt;S20,"●"))))</f>
        <v>○</v>
      </c>
      <c r="R21" s="202"/>
      <c r="S21" s="202"/>
      <c r="T21" s="199" t="str">
        <f>IF(T20="","",IF(T20&gt;V20,"○",IF(T20=V20,"△",IF(T20&lt;V20,"●"))))</f>
        <v>○</v>
      </c>
      <c r="U21" s="200"/>
      <c r="V21" s="201"/>
      <c r="W21" s="199" t="str">
        <f>IF(W20="","",IF(W20&gt;Y20,"○",IF(W20=Y20,"△",IF(W20&lt;Y20,"●"))))</f>
        <v>○</v>
      </c>
      <c r="X21" s="200"/>
      <c r="Y21" s="201"/>
      <c r="Z21" s="202" t="str">
        <f>IF(Z20="","",IF(Z20&gt;AB20,"○",IF(Z20=AB20,"△",IF(Z20&lt;AB20,"●"))))</f>
        <v>○</v>
      </c>
      <c r="AA21" s="202"/>
      <c r="AB21" s="202"/>
      <c r="AC21" s="39"/>
      <c r="AD21" s="40"/>
      <c r="AE21" s="41"/>
      <c r="AF21" s="202" t="str">
        <f>IF(AF20="","",IF(AF20&gt;AH20,"○",IF(AF20=AH20,"△",IF(AF20&lt;AH20,"●"))))</f>
        <v>○</v>
      </c>
      <c r="AG21" s="202"/>
      <c r="AH21" s="202"/>
      <c r="AI21" s="202" t="str">
        <f>IF(AI20="","",IF(AI20&gt;AK20,"○",IF(AI20=AK20,"△",IF(AI20&lt;AK20,"●"))))</f>
        <v>○</v>
      </c>
      <c r="AJ21" s="202"/>
      <c r="AK21" s="202"/>
      <c r="AL21" s="202" t="str">
        <f>IF(AL20="","",IF(AL20&gt;AN20,"○",IF(AL20=AN20,"△",IF(AL20&lt;AN20,"●"))))</f>
        <v>●</v>
      </c>
      <c r="AM21" s="202"/>
      <c r="AN21" s="202"/>
      <c r="AO21" s="202" t="str">
        <f>IF(AO20="","",IF(AO20&gt;AQ20,"○",IF(AO20=AQ20,"△",IF(AO20&lt;AQ20,"●"))))</f>
        <v>○</v>
      </c>
      <c r="AP21" s="202"/>
      <c r="AQ21" s="202"/>
      <c r="AR21" s="202" t="str">
        <f>IF(AR20="","",IF(AR20&gt;AT20,"○",IF(AR20=AT20,"△",IF(AR20&lt;AT20,"●"))))</f>
        <v>●</v>
      </c>
      <c r="AS21" s="202"/>
      <c r="AT21" s="202"/>
      <c r="AU21" s="202" t="str">
        <f>IF(AU20="","",IF(AU20&gt;AW20,"○",IF(AU20=AW20,"△",IF(AU20&lt;AW20,"●"))))</f>
        <v>○</v>
      </c>
      <c r="AV21" s="202"/>
      <c r="AW21" s="202"/>
      <c r="AX21" s="202" t="str">
        <f>IF(AX20="","",IF(AX20&gt;AZ20,"○",IF(AX20=AZ20,"△",IF(AX20&lt;AZ20,"●"))))</f>
        <v>○</v>
      </c>
      <c r="AY21" s="202"/>
      <c r="AZ21" s="202"/>
      <c r="BA21" s="202" t="str">
        <f>IF(BA20="","",IF(BA20&gt;BC20,"○",IF(BA20=BC20,"△",IF(BA20&lt;BC20,"●"))))</f>
        <v>○</v>
      </c>
      <c r="BB21" s="202"/>
      <c r="BC21" s="202"/>
      <c r="BD21" s="202" t="str">
        <f>IF(BD20="","",IF(BD20&gt;BF20,"○",IF(BD20=BF20,"△",IF(BD20&lt;BF20,"●"))))</f>
        <v>○</v>
      </c>
      <c r="BE21" s="202"/>
      <c r="BF21" s="202"/>
      <c r="BG21" s="202" t="str">
        <f>IF(BG20="","",IF(BG20&gt;BI20,"○",IF(BG20=BI20,"△",IF(BG20&lt;BI20,"●"))))</f>
        <v>○</v>
      </c>
      <c r="BH21" s="202"/>
      <c r="BI21" s="202"/>
      <c r="BJ21" s="202" t="str">
        <f>IF(BJ20="","",IF(BJ20&gt;BL20,"○",IF(BJ20=BL20,"△",IF(BJ20&lt;BL20,"●"))))</f>
        <v>○</v>
      </c>
      <c r="BK21" s="202"/>
      <c r="BL21" s="202"/>
      <c r="BM21" s="202" t="str">
        <f>IF(BM20="","",IF(BM20&gt;BO20,"○",IF(BM20=BO20,"△",IF(BM20&lt;BO20,"●"))))</f>
        <v>●</v>
      </c>
      <c r="BN21" s="202"/>
      <c r="BO21" s="202"/>
      <c r="BP21" s="202" t="str">
        <f>IF(BP20="","",IF(BP20&gt;BR20,"○",IF(BP20=BR20,"△",IF(BP20&lt;BR20,"●"))))</f>
        <v>○</v>
      </c>
      <c r="BQ21" s="202"/>
      <c r="BR21" s="202"/>
      <c r="BS21" s="207"/>
      <c r="BT21" s="207"/>
      <c r="BU21" s="207"/>
      <c r="BV21" s="207"/>
      <c r="BW21" s="207"/>
      <c r="BX21" s="207"/>
      <c r="BY21" s="207"/>
      <c r="BZ21" s="207"/>
      <c r="CA21" s="207"/>
      <c r="CB21" s="34"/>
      <c r="CC21" s="205"/>
      <c r="CE21"/>
    </row>
    <row r="22" spans="1:83" ht="30" customHeight="1">
      <c r="A22" s="208" t="str">
        <f>'参加チーム'!A13</f>
        <v>RISE SC_B</v>
      </c>
      <c r="B22" s="130">
        <f>IF(AH2="","",AH2)</f>
        <v>0</v>
      </c>
      <c r="C22" s="130" t="s">
        <v>97</v>
      </c>
      <c r="D22" s="130">
        <f>IF(AF2="","",AF2)</f>
        <v>2</v>
      </c>
      <c r="E22" s="130">
        <f>IF(AH4="","",AH4)</f>
        <v>1</v>
      </c>
      <c r="F22" s="130" t="s">
        <v>97</v>
      </c>
      <c r="G22" s="130">
        <f>IF(AF4="","",AF4)</f>
        <v>8</v>
      </c>
      <c r="H22" s="130">
        <f>IF(AH6="","",AH6)</f>
        <v>0</v>
      </c>
      <c r="I22" s="130" t="s">
        <v>97</v>
      </c>
      <c r="J22" s="130">
        <f>IF(AF6="","",AF6)</f>
        <v>4</v>
      </c>
      <c r="K22" s="130">
        <f>IF(AH8="","",AH8)</f>
        <v>1</v>
      </c>
      <c r="L22" s="130" t="s">
        <v>97</v>
      </c>
      <c r="M22" s="130">
        <f>IF(AF8="","",AF8)</f>
        <v>1</v>
      </c>
      <c r="N22" s="130">
        <f>IF(AH10="","",AH10)</f>
        <v>0</v>
      </c>
      <c r="O22" s="130" t="s">
        <v>97</v>
      </c>
      <c r="P22" s="130">
        <f>IF(AF10="","",AF10)</f>
        <v>5</v>
      </c>
      <c r="Q22" s="130">
        <f>IF(AH12="","",AH12)</f>
        <v>2</v>
      </c>
      <c r="R22" s="130" t="s">
        <v>97</v>
      </c>
      <c r="S22" s="130">
        <f>IF(AF12="","",AF12)</f>
        <v>3</v>
      </c>
      <c r="T22" s="130">
        <f>IF(AH14="","",AH14)</f>
        <v>0</v>
      </c>
      <c r="U22" s="130" t="s">
        <v>97</v>
      </c>
      <c r="V22" s="130">
        <f>IF(AF14="","",AF14)</f>
        <v>0</v>
      </c>
      <c r="W22" s="130">
        <f>IF(AH16="","",AH16)</f>
        <v>0</v>
      </c>
      <c r="X22" s="130" t="s">
        <v>97</v>
      </c>
      <c r="Y22" s="130">
        <f>IF(AF16="","",AF16)</f>
        <v>0</v>
      </c>
      <c r="Z22" s="130">
        <f>IF(AH18="","",AH18)</f>
        <v>2</v>
      </c>
      <c r="AA22" s="130" t="s">
        <v>97</v>
      </c>
      <c r="AB22" s="130">
        <f>IF(AF18="","",AF18)</f>
        <v>4</v>
      </c>
      <c r="AC22" s="130">
        <f>IF(AH20="","",AH20)</f>
        <v>0</v>
      </c>
      <c r="AD22" s="130" t="s">
        <v>97</v>
      </c>
      <c r="AE22" s="130">
        <f>IF(AF20="","",AF20)</f>
        <v>1</v>
      </c>
      <c r="AF22" s="36"/>
      <c r="AG22" s="37"/>
      <c r="AH22" s="38"/>
      <c r="AI22" s="131">
        <v>0</v>
      </c>
      <c r="AJ22" s="130" t="s">
        <v>97</v>
      </c>
      <c r="AK22" s="131">
        <v>1</v>
      </c>
      <c r="AL22" s="131">
        <v>0</v>
      </c>
      <c r="AM22" s="130" t="s">
        <v>97</v>
      </c>
      <c r="AN22" s="131">
        <v>1</v>
      </c>
      <c r="AO22" s="131">
        <v>0</v>
      </c>
      <c r="AP22" s="130" t="s">
        <v>97</v>
      </c>
      <c r="AQ22" s="131">
        <v>0</v>
      </c>
      <c r="AR22" s="131">
        <v>0</v>
      </c>
      <c r="AS22" s="130" t="s">
        <v>97</v>
      </c>
      <c r="AT22" s="131">
        <v>6</v>
      </c>
      <c r="AU22" s="131">
        <v>1</v>
      </c>
      <c r="AV22" s="130" t="s">
        <v>97</v>
      </c>
      <c r="AW22" s="131">
        <v>2</v>
      </c>
      <c r="AX22" s="131">
        <v>8</v>
      </c>
      <c r="AY22" s="130" t="s">
        <v>97</v>
      </c>
      <c r="AZ22" s="131">
        <v>0</v>
      </c>
      <c r="BA22" s="131">
        <v>0</v>
      </c>
      <c r="BB22" s="170" t="s">
        <v>97</v>
      </c>
      <c r="BC22" s="131">
        <v>2</v>
      </c>
      <c r="BD22" s="131">
        <v>0</v>
      </c>
      <c r="BE22" s="170" t="s">
        <v>97</v>
      </c>
      <c r="BF22" s="131">
        <v>5</v>
      </c>
      <c r="BG22" s="131">
        <v>5</v>
      </c>
      <c r="BH22" s="170" t="s">
        <v>97</v>
      </c>
      <c r="BI22" s="131">
        <v>1</v>
      </c>
      <c r="BJ22" s="131">
        <v>0</v>
      </c>
      <c r="BK22" s="170" t="s">
        <v>97</v>
      </c>
      <c r="BL22" s="131">
        <v>11</v>
      </c>
      <c r="BM22" s="131">
        <v>0</v>
      </c>
      <c r="BN22" s="170" t="s">
        <v>97</v>
      </c>
      <c r="BO22" s="131">
        <v>5</v>
      </c>
      <c r="BP22" s="131">
        <v>2</v>
      </c>
      <c r="BQ22" s="170" t="s">
        <v>97</v>
      </c>
      <c r="BR22" s="131">
        <v>2</v>
      </c>
      <c r="BS22" s="206">
        <f>COUNTIF(B23:BR23,"○")+COUNTIF(B23:BR23,"△")+COUNTIF(B23:BR23,"●")</f>
        <v>22</v>
      </c>
      <c r="BT22" s="206">
        <f>COUNTIF(B23:BR23,"○")</f>
        <v>2</v>
      </c>
      <c r="BU22" s="206">
        <f>COUNTIF(B23:BR23,"●")</f>
        <v>15</v>
      </c>
      <c r="BV22" s="206">
        <f>COUNTIF(B23:BR23,"△")</f>
        <v>5</v>
      </c>
      <c r="BW22" s="206">
        <f>SUM(E22,H22,K22,N22,Q22,T22,W22,Z22,AC22,AF22,AI22,AL22,AO22,AR22,AU22,AX22,BA22,BD22,BG22,BJ22,BM22,BP22,B22)</f>
        <v>22</v>
      </c>
      <c r="BX22" s="206">
        <f>SUM(G22,J22,M22,P22,S22,V22,Y22,D22,AB22,AE22,AH22,AK22,AN22,AQ22,AT22,AW22,AZ22,BC22,BF22,BI22,BL22,BO22,BR22)</f>
        <v>64</v>
      </c>
      <c r="BY22" s="206">
        <f>BW22-BX22</f>
        <v>-42</v>
      </c>
      <c r="BZ22" s="206">
        <f>IF(COUNT(BT22:BV23),BT22*3+BV22,)</f>
        <v>11</v>
      </c>
      <c r="CA22" s="206">
        <f>RANK(CC22,$CC2:$CC47,0)</f>
        <v>20</v>
      </c>
      <c r="CB22" s="34"/>
      <c r="CC22" s="205">
        <f>BZ22*100+BY22+BW22/100</f>
        <v>1058.22</v>
      </c>
      <c r="CE22"/>
    </row>
    <row r="23" spans="1:83" ht="27" customHeight="1">
      <c r="A23" s="208"/>
      <c r="B23" s="199" t="str">
        <f>IF(B22="","",IF(B22&gt;D22,"○",IF(B22=D22,"△",IF(B22&lt;D22,"●"))))</f>
        <v>●</v>
      </c>
      <c r="C23" s="200"/>
      <c r="D23" s="201"/>
      <c r="E23" s="199" t="str">
        <f>IF(E22="","",IF(E22&gt;G22,"○",IF(E22=G22,"△",IF(E22&lt;G22,"●"))))</f>
        <v>●</v>
      </c>
      <c r="F23" s="200"/>
      <c r="G23" s="201"/>
      <c r="H23" s="199" t="str">
        <f>IF(H22="","",IF(H22&gt;J22,"○",IF(H22=J22,"△",IF(H22&lt;J22,"●"))))</f>
        <v>●</v>
      </c>
      <c r="I23" s="200"/>
      <c r="J23" s="201"/>
      <c r="K23" s="199" t="str">
        <f>IF(K22="","",IF(K22&gt;M22,"○",IF(K22=M22,"△",IF(K22&lt;M22,"●"))))</f>
        <v>△</v>
      </c>
      <c r="L23" s="200"/>
      <c r="M23" s="201"/>
      <c r="N23" s="199" t="str">
        <f>IF(N22="","",IF(N22&gt;P22,"○",IF(N22=P22,"△",IF(N22&lt;P22,"●"))))</f>
        <v>●</v>
      </c>
      <c r="O23" s="200"/>
      <c r="P23" s="201"/>
      <c r="Q23" s="199" t="str">
        <f>IF(Q22="","",IF(Q22&gt;S22,"○",IF(Q22=S22,"△",IF(Q22&lt;S22,"●"))))</f>
        <v>●</v>
      </c>
      <c r="R23" s="200"/>
      <c r="S23" s="201"/>
      <c r="T23" s="202" t="str">
        <f>IF(T22="","",IF(T22&gt;V22,"○",IF(T22=V22,"△",IF(T22&lt;V22,"●"))))</f>
        <v>△</v>
      </c>
      <c r="U23" s="202"/>
      <c r="V23" s="202"/>
      <c r="W23" s="199" t="str">
        <f>IF(W22="","",IF(W22&gt;Y22,"○",IF(W22=Y22,"△",IF(W22&lt;Y22,"●"))))</f>
        <v>△</v>
      </c>
      <c r="X23" s="200"/>
      <c r="Y23" s="201"/>
      <c r="Z23" s="199" t="str">
        <f>IF(Z22="","",IF(Z22&gt;AB22,"○",IF(Z22=AB22,"△",IF(Z22&lt;AB22,"●"))))</f>
        <v>●</v>
      </c>
      <c r="AA23" s="200"/>
      <c r="AB23" s="201"/>
      <c r="AC23" s="202" t="str">
        <f>IF(AC22="","",IF(AC22&gt;AE22,"○",IF(AC22=AE22,"△",IF(AC22&lt;AE22,"●"))))</f>
        <v>●</v>
      </c>
      <c r="AD23" s="202"/>
      <c r="AE23" s="202"/>
      <c r="AF23" s="39"/>
      <c r="AG23" s="40"/>
      <c r="AH23" s="41"/>
      <c r="AI23" s="202" t="str">
        <f>IF(AI22="","",IF(AI22&gt;AK22,"○",IF(AI22=AK22,"△",IF(AI22&lt;AK22,"●"))))</f>
        <v>●</v>
      </c>
      <c r="AJ23" s="202"/>
      <c r="AK23" s="202"/>
      <c r="AL23" s="202" t="str">
        <f>IF(AL22="","",IF(AL22&gt;AN22,"○",IF(AL22=AN22,"△",IF(AL22&lt;AN22,"●"))))</f>
        <v>●</v>
      </c>
      <c r="AM23" s="202"/>
      <c r="AN23" s="202"/>
      <c r="AO23" s="202" t="str">
        <f>IF(AO22="","",IF(AO22&gt;AQ22,"○",IF(AO22=AQ22,"△",IF(AO22&lt;AQ22,"●"))))</f>
        <v>△</v>
      </c>
      <c r="AP23" s="202"/>
      <c r="AQ23" s="202"/>
      <c r="AR23" s="202" t="str">
        <f>IF(AR22="","",IF(AR22&gt;AT22,"○",IF(AR22=AT22,"△",IF(AR22&lt;AT22,"●"))))</f>
        <v>●</v>
      </c>
      <c r="AS23" s="202"/>
      <c r="AT23" s="202"/>
      <c r="AU23" s="202" t="str">
        <f>IF(AU22="","",IF(AU22&gt;AW22,"○",IF(AU22=AW22,"△",IF(AU22&lt;AW22,"●"))))</f>
        <v>●</v>
      </c>
      <c r="AV23" s="202"/>
      <c r="AW23" s="202"/>
      <c r="AX23" s="202" t="str">
        <f>IF(AX22="","",IF(AX22&gt;AZ22,"○",IF(AX22=AZ22,"△",IF(AX22&lt;AZ22,"●"))))</f>
        <v>○</v>
      </c>
      <c r="AY23" s="202"/>
      <c r="AZ23" s="202"/>
      <c r="BA23" s="202" t="str">
        <f>IF(BA22="","",IF(BA22&gt;BC22,"○",IF(BA22=BC22,"△",IF(BA22&lt;BC22,"●"))))</f>
        <v>●</v>
      </c>
      <c r="BB23" s="202"/>
      <c r="BC23" s="202"/>
      <c r="BD23" s="202" t="str">
        <f>IF(BD22="","",IF(BD22&gt;BF22,"○",IF(BD22=BF22,"△",IF(BD22&lt;BF22,"●"))))</f>
        <v>●</v>
      </c>
      <c r="BE23" s="202"/>
      <c r="BF23" s="202"/>
      <c r="BG23" s="202" t="str">
        <f>IF(BG22="","",IF(BG22&gt;BI22,"○",IF(BG22=BI22,"△",IF(BG22&lt;BI22,"●"))))</f>
        <v>○</v>
      </c>
      <c r="BH23" s="202"/>
      <c r="BI23" s="202"/>
      <c r="BJ23" s="202" t="str">
        <f>IF(BJ22="","",IF(BJ22&gt;BL22,"○",IF(BJ22=BL22,"△",IF(BJ22&lt;BL22,"●"))))</f>
        <v>●</v>
      </c>
      <c r="BK23" s="202"/>
      <c r="BL23" s="202"/>
      <c r="BM23" s="202" t="str">
        <f>IF(BM22="","",IF(BM22&gt;BO22,"○",IF(BM22=BO22,"△",IF(BM22&lt;BO22,"●"))))</f>
        <v>●</v>
      </c>
      <c r="BN23" s="202"/>
      <c r="BO23" s="202"/>
      <c r="BP23" s="202" t="str">
        <f>IF(BP22="","",IF(BP22&gt;BR22,"○",IF(BP22=BR22,"△",IF(BP22&lt;BR22,"●"))))</f>
        <v>△</v>
      </c>
      <c r="BQ23" s="202"/>
      <c r="BR23" s="202"/>
      <c r="BS23" s="207"/>
      <c r="BT23" s="207"/>
      <c r="BU23" s="207"/>
      <c r="BV23" s="207"/>
      <c r="BW23" s="207"/>
      <c r="BX23" s="207"/>
      <c r="BY23" s="207"/>
      <c r="BZ23" s="207"/>
      <c r="CA23" s="207"/>
      <c r="CB23" s="34"/>
      <c r="CC23" s="205"/>
      <c r="CE23"/>
    </row>
    <row r="24" spans="1:83" ht="30" customHeight="1">
      <c r="A24" s="208" t="str">
        <f>'参加チーム'!A14</f>
        <v>不二見SSS</v>
      </c>
      <c r="B24" s="169">
        <f>IF(AK2="","",AK2)</f>
        <v>1</v>
      </c>
      <c r="C24" s="169" t="s">
        <v>97</v>
      </c>
      <c r="D24" s="169">
        <f>IF(AI2="","",AI2)</f>
        <v>0</v>
      </c>
      <c r="E24" s="169">
        <f>IF(AK4="","",AK4)</f>
        <v>1</v>
      </c>
      <c r="F24" s="169" t="s">
        <v>97</v>
      </c>
      <c r="G24" s="169">
        <f>IF(AI4="","",AI4)</f>
        <v>1</v>
      </c>
      <c r="H24" s="169">
        <f>IF(AK6="","",AK6)</f>
        <v>1</v>
      </c>
      <c r="I24" s="169" t="s">
        <v>97</v>
      </c>
      <c r="J24" s="169">
        <f>IF(AI6="","",AI6)</f>
        <v>2</v>
      </c>
      <c r="K24" s="169">
        <f>IF(AK8="","",AK8)</f>
        <v>3</v>
      </c>
      <c r="L24" s="169" t="s">
        <v>97</v>
      </c>
      <c r="M24" s="169">
        <f>IF(AI8="","",AI8)</f>
        <v>1</v>
      </c>
      <c r="N24" s="169">
        <f>IF(AK10="","",AK10)</f>
        <v>0</v>
      </c>
      <c r="O24" s="169" t="s">
        <v>97</v>
      </c>
      <c r="P24" s="169">
        <f>IF(AI10="","",AI10)</f>
        <v>1</v>
      </c>
      <c r="Q24" s="169">
        <f>IF(AK12="","",AK12)</f>
        <v>0</v>
      </c>
      <c r="R24" s="169" t="s">
        <v>97</v>
      </c>
      <c r="S24" s="169">
        <f>IF(AI12="","",AI12)</f>
        <v>1</v>
      </c>
      <c r="T24" s="169">
        <f>IF(AK14="","",AK14)</f>
        <v>3</v>
      </c>
      <c r="U24" s="169" t="s">
        <v>97</v>
      </c>
      <c r="V24" s="169">
        <f>IF(AI14="","",AI14)</f>
        <v>2</v>
      </c>
      <c r="W24" s="169">
        <f>IF(AK16="","",AK16)</f>
        <v>8</v>
      </c>
      <c r="X24" s="169" t="s">
        <v>97</v>
      </c>
      <c r="Y24" s="169">
        <f>IF(AI16="","",AI16)</f>
        <v>0</v>
      </c>
      <c r="Z24" s="169">
        <f>IF(AK18="","",AK18)</f>
        <v>2</v>
      </c>
      <c r="AA24" s="169" t="s">
        <v>97</v>
      </c>
      <c r="AB24" s="169">
        <f>IF(AI18="","",AI18)</f>
        <v>1</v>
      </c>
      <c r="AC24" s="169">
        <f>IF(AK20="","",AK20)</f>
        <v>1</v>
      </c>
      <c r="AD24" s="169" t="s">
        <v>97</v>
      </c>
      <c r="AE24" s="169">
        <f>IF(AI20="","",AI20)</f>
        <v>3</v>
      </c>
      <c r="AF24" s="169">
        <f>IF(AK22="","",AK22)</f>
        <v>1</v>
      </c>
      <c r="AG24" s="169" t="s">
        <v>97</v>
      </c>
      <c r="AH24" s="169">
        <f>IF(AI22="","",AI22)</f>
        <v>0</v>
      </c>
      <c r="AI24" s="36"/>
      <c r="AJ24" s="37"/>
      <c r="AK24" s="38"/>
      <c r="AL24" s="131">
        <v>2</v>
      </c>
      <c r="AM24" s="169" t="s">
        <v>97</v>
      </c>
      <c r="AN24" s="131">
        <v>0</v>
      </c>
      <c r="AO24" s="131">
        <v>3</v>
      </c>
      <c r="AP24" s="169" t="s">
        <v>97</v>
      </c>
      <c r="AQ24" s="131">
        <v>0</v>
      </c>
      <c r="AR24" s="131">
        <v>1</v>
      </c>
      <c r="AS24" s="169" t="s">
        <v>97</v>
      </c>
      <c r="AT24" s="131">
        <v>8</v>
      </c>
      <c r="AU24" s="131">
        <v>3</v>
      </c>
      <c r="AV24" s="169" t="s">
        <v>97</v>
      </c>
      <c r="AW24" s="131">
        <v>1</v>
      </c>
      <c r="AX24" s="131">
        <v>4</v>
      </c>
      <c r="AY24" s="169" t="s">
        <v>97</v>
      </c>
      <c r="AZ24" s="131">
        <v>0</v>
      </c>
      <c r="BA24" s="131">
        <v>2</v>
      </c>
      <c r="BB24" s="170" t="s">
        <v>97</v>
      </c>
      <c r="BC24" s="131">
        <v>0</v>
      </c>
      <c r="BD24" s="131">
        <v>1</v>
      </c>
      <c r="BE24" s="170" t="s">
        <v>97</v>
      </c>
      <c r="BF24" s="131">
        <v>1</v>
      </c>
      <c r="BG24" s="131">
        <v>2</v>
      </c>
      <c r="BH24" s="170" t="s">
        <v>97</v>
      </c>
      <c r="BI24" s="131">
        <v>0</v>
      </c>
      <c r="BJ24" s="131">
        <v>0</v>
      </c>
      <c r="BK24" s="170" t="s">
        <v>97</v>
      </c>
      <c r="BL24" s="131">
        <v>0</v>
      </c>
      <c r="BM24" s="131">
        <v>0</v>
      </c>
      <c r="BN24" s="170" t="s">
        <v>97</v>
      </c>
      <c r="BO24" s="131">
        <v>6</v>
      </c>
      <c r="BP24" s="131">
        <v>3</v>
      </c>
      <c r="BQ24" s="170" t="s">
        <v>97</v>
      </c>
      <c r="BR24" s="131">
        <v>2</v>
      </c>
      <c r="BS24" s="206">
        <f>COUNTIF(B25:BR25,"○")+COUNTIF(B25:BR25,"△")+COUNTIF(B25:BR25,"●")</f>
        <v>22</v>
      </c>
      <c r="BT24" s="206">
        <f>COUNTIF(B25:BR25,"○")</f>
        <v>13</v>
      </c>
      <c r="BU24" s="206">
        <f>COUNTIF(B25:BR25,"●")</f>
        <v>6</v>
      </c>
      <c r="BV24" s="206">
        <f>COUNTIF(B25:BR25,"△")</f>
        <v>3</v>
      </c>
      <c r="BW24" s="206">
        <f>SUM(E24,H24,K24,N24,Q24,T24,W24,Z24,AC24,AF24,AI24,AL24,AO24,AR24,AU24,AX24,BA24,BD24,BG24,BJ24,BM24,BP24,B24)</f>
        <v>42</v>
      </c>
      <c r="BX24" s="206">
        <f>SUM(G24,J24,M24,P24,S24,V24,Y24,D24,AB24,AE24,AH24,AK24,AN24,AQ24,AT24,AW24,AZ24,BC24,BF24,BI24,BL24,BO24,BR24)</f>
        <v>30</v>
      </c>
      <c r="BY24" s="206">
        <f>BW24-BX24</f>
        <v>12</v>
      </c>
      <c r="BZ24" s="206">
        <f>IF(COUNT(BT24:BV25),BT24*3+BV24,)</f>
        <v>42</v>
      </c>
      <c r="CA24" s="206">
        <f>RANK(CC24,$CC2:$CC47,0)</f>
        <v>9</v>
      </c>
      <c r="CB24" s="34"/>
      <c r="CC24" s="205">
        <f>BZ24*100+BY24+BW24/100</f>
        <v>4212.42</v>
      </c>
      <c r="CE24"/>
    </row>
    <row r="25" spans="1:83" ht="30" customHeight="1">
      <c r="A25" s="208"/>
      <c r="B25" s="199" t="str">
        <f>IF(B24="","",IF(B24&gt;D24,"○",IF(B24=D24,"△",IF(B24&lt;D24,"●"))))</f>
        <v>○</v>
      </c>
      <c r="C25" s="200"/>
      <c r="D25" s="201"/>
      <c r="E25" s="199" t="str">
        <f>IF(E24="","",IF(E24&gt;G24,"○",IF(E24=G24,"△",IF(E24&lt;G24,"●"))))</f>
        <v>△</v>
      </c>
      <c r="F25" s="200"/>
      <c r="G25" s="201"/>
      <c r="H25" s="199" t="str">
        <f>IF(H24="","",IF(H24&gt;J24,"○",IF(H24=J24,"△",IF(H24&lt;J24,"●"))))</f>
        <v>●</v>
      </c>
      <c r="I25" s="200"/>
      <c r="J25" s="201"/>
      <c r="K25" s="199" t="str">
        <f>IF(K24="","",IF(K24&gt;M24,"○",IF(K24=M24,"△",IF(K24&lt;M24,"●"))))</f>
        <v>○</v>
      </c>
      <c r="L25" s="200"/>
      <c r="M25" s="201"/>
      <c r="N25" s="199" t="str">
        <f>IF(N24="","",IF(N24&gt;P24,"○",IF(N24=P24,"△",IF(N24&lt;P24,"●"))))</f>
        <v>●</v>
      </c>
      <c r="O25" s="200"/>
      <c r="P25" s="201"/>
      <c r="Q25" s="199" t="str">
        <f>IF(Q24="","",IF(Q24&gt;S24,"○",IF(Q24=S24,"△",IF(Q24&lt;S24,"●"))))</f>
        <v>●</v>
      </c>
      <c r="R25" s="200"/>
      <c r="S25" s="201"/>
      <c r="T25" s="199" t="str">
        <f>IF(T24="","",IF(T24&gt;V24,"○",IF(T24=V24,"△",IF(T24&lt;V24,"●"))))</f>
        <v>○</v>
      </c>
      <c r="U25" s="200"/>
      <c r="V25" s="201"/>
      <c r="W25" s="202" t="str">
        <f>IF(W24="","",IF(W24&gt;Y24,"○",IF(W24=Y24,"△",IF(W24&lt;Y24,"●"))))</f>
        <v>○</v>
      </c>
      <c r="X25" s="202"/>
      <c r="Y25" s="202"/>
      <c r="Z25" s="199" t="str">
        <f>IF(Z24="","",IF(Z24&gt;AB24,"○",IF(Z24=AB24,"△",IF(Z24&lt;AB24,"●"))))</f>
        <v>○</v>
      </c>
      <c r="AA25" s="200"/>
      <c r="AB25" s="201"/>
      <c r="AC25" s="199" t="str">
        <f>IF(AC24="","",IF(AC24&gt;AE24,"○",IF(AC24=AE24,"△",IF(AC24&lt;AE24,"●"))))</f>
        <v>●</v>
      </c>
      <c r="AD25" s="200"/>
      <c r="AE25" s="201"/>
      <c r="AF25" s="202" t="str">
        <f>IF(AF24="","",IF(AF24&gt;AH24,"○",IF(AF24=AH24,"△",IF(AF24&lt;AH24,"●"))))</f>
        <v>○</v>
      </c>
      <c r="AG25" s="202"/>
      <c r="AH25" s="202"/>
      <c r="AI25" s="39"/>
      <c r="AJ25" s="40"/>
      <c r="AK25" s="41"/>
      <c r="AL25" s="202" t="str">
        <f>IF(AL24="","",IF(AL24&gt;AN24,"○",IF(AL24=AN24,"△",IF(AL24&lt;AN24,"●"))))</f>
        <v>○</v>
      </c>
      <c r="AM25" s="202"/>
      <c r="AN25" s="202"/>
      <c r="AO25" s="202" t="str">
        <f>IF(AO24="","",IF(AO24&gt;AQ24,"○",IF(AO24=AQ24,"△",IF(AO24&lt;AQ24,"●"))))</f>
        <v>○</v>
      </c>
      <c r="AP25" s="202"/>
      <c r="AQ25" s="202"/>
      <c r="AR25" s="202" t="str">
        <f>IF(AR24="","",IF(AR24&gt;AT24,"○",IF(AR24=AT24,"△",IF(AR24&lt;AT24,"●"))))</f>
        <v>●</v>
      </c>
      <c r="AS25" s="202"/>
      <c r="AT25" s="202"/>
      <c r="AU25" s="202" t="str">
        <f>IF(AU24="","",IF(AU24&gt;AW24,"○",IF(AU24=AW24,"△",IF(AU24&lt;AW24,"●"))))</f>
        <v>○</v>
      </c>
      <c r="AV25" s="202"/>
      <c r="AW25" s="202"/>
      <c r="AX25" s="202" t="str">
        <f>IF(AX24="","",IF(AX24&gt;AZ24,"○",IF(AX24=AZ24,"△",IF(AX24&lt;AZ24,"●"))))</f>
        <v>○</v>
      </c>
      <c r="AY25" s="202"/>
      <c r="AZ25" s="202"/>
      <c r="BA25" s="202" t="str">
        <f>IF(BA24="","",IF(BA24&gt;BC24,"○",IF(BA24=BC24,"△",IF(BA24&lt;BC24,"●"))))</f>
        <v>○</v>
      </c>
      <c r="BB25" s="202"/>
      <c r="BC25" s="202"/>
      <c r="BD25" s="202" t="str">
        <f>IF(BD24="","",IF(BD24&gt;BF24,"○",IF(BD24=BF24,"△",IF(BD24&lt;BF24,"●"))))</f>
        <v>△</v>
      </c>
      <c r="BE25" s="202"/>
      <c r="BF25" s="202"/>
      <c r="BG25" s="202" t="str">
        <f>IF(BG24="","",IF(BG24&gt;BI24,"○",IF(BG24=BI24,"△",IF(BG24&lt;BI24,"●"))))</f>
        <v>○</v>
      </c>
      <c r="BH25" s="202"/>
      <c r="BI25" s="202"/>
      <c r="BJ25" s="202" t="str">
        <f>IF(BJ24="","",IF(BJ24&gt;BL24,"○",IF(BJ24=BL24,"△",IF(BJ24&lt;BL24,"●"))))</f>
        <v>△</v>
      </c>
      <c r="BK25" s="202"/>
      <c r="BL25" s="202"/>
      <c r="BM25" s="202" t="str">
        <f>IF(BM24="","",IF(BM24&gt;BO24,"○",IF(BM24=BO24,"△",IF(BM24&lt;BO24,"●"))))</f>
        <v>●</v>
      </c>
      <c r="BN25" s="202"/>
      <c r="BO25" s="202"/>
      <c r="BP25" s="202" t="str">
        <f>IF(BP24="","",IF(BP24&gt;BR24,"○",IF(BP24=BR24,"△",IF(BP24&lt;BR24,"●"))))</f>
        <v>○</v>
      </c>
      <c r="BQ25" s="202"/>
      <c r="BR25" s="202"/>
      <c r="BS25" s="207"/>
      <c r="BT25" s="207"/>
      <c r="BU25" s="207"/>
      <c r="BV25" s="207"/>
      <c r="BW25" s="207"/>
      <c r="BX25" s="207"/>
      <c r="BY25" s="207"/>
      <c r="BZ25" s="207"/>
      <c r="CA25" s="207"/>
      <c r="CB25" s="34"/>
      <c r="CC25" s="205"/>
      <c r="CE25"/>
    </row>
    <row r="26" spans="1:83" ht="30" customHeight="1">
      <c r="A26" s="208" t="str">
        <f>'参加チーム'!A15</f>
        <v>江尻SSS</v>
      </c>
      <c r="B26" s="132">
        <f>IF(AN2="","",AN2)</f>
        <v>5</v>
      </c>
      <c r="C26" s="132" t="s">
        <v>97</v>
      </c>
      <c r="D26" s="132">
        <f>IF(AL2="","",AL2)</f>
        <v>3</v>
      </c>
      <c r="E26" s="132">
        <f>IF(AN4="","",AN4)</f>
        <v>1</v>
      </c>
      <c r="F26" s="132" t="s">
        <v>97</v>
      </c>
      <c r="G26" s="132">
        <f>IF(AL4="","",AL4)</f>
        <v>4</v>
      </c>
      <c r="H26" s="132">
        <f>IF(AN6="","",AN6)</f>
        <v>1</v>
      </c>
      <c r="I26" s="132" t="s">
        <v>97</v>
      </c>
      <c r="J26" s="132">
        <f>IF(AL6="","",AL6)</f>
        <v>4</v>
      </c>
      <c r="K26" s="132">
        <f>IF(AN8="","",AN8)</f>
        <v>1</v>
      </c>
      <c r="L26" s="132" t="s">
        <v>97</v>
      </c>
      <c r="M26" s="132">
        <f>IF(AL8="","",AL8)</f>
        <v>3</v>
      </c>
      <c r="N26" s="132">
        <f>IF(AN10="","",AN10)</f>
        <v>0</v>
      </c>
      <c r="O26" s="132" t="s">
        <v>97</v>
      </c>
      <c r="P26" s="132">
        <f>IF(AL10="","",AL10)</f>
        <v>1</v>
      </c>
      <c r="Q26" s="132">
        <f>IF(AN12="","",AN12)</f>
        <v>1</v>
      </c>
      <c r="R26" s="132" t="s">
        <v>97</v>
      </c>
      <c r="S26" s="132">
        <f>IF(AL12="","",AL12)</f>
        <v>2</v>
      </c>
      <c r="T26" s="132">
        <f>IF(AN14="","",AN14)</f>
        <v>0</v>
      </c>
      <c r="U26" s="132" t="s">
        <v>97</v>
      </c>
      <c r="V26" s="132">
        <f>IF(AL14="","",AL14)</f>
        <v>6</v>
      </c>
      <c r="W26" s="132">
        <f>IF(AN16="","",AN16)</f>
        <v>0</v>
      </c>
      <c r="X26" s="132" t="s">
        <v>97</v>
      </c>
      <c r="Y26" s="132">
        <f>IF(AL16="","",AL16)</f>
        <v>0</v>
      </c>
      <c r="Z26" s="132">
        <f>IF(AN18="","",AN18)</f>
        <v>1</v>
      </c>
      <c r="AA26" s="132" t="s">
        <v>97</v>
      </c>
      <c r="AB26" s="132">
        <f>IF(AL18="","",AL18)</f>
        <v>2</v>
      </c>
      <c r="AC26" s="132">
        <f>IF(AN20="","",AN20)</f>
        <v>2</v>
      </c>
      <c r="AD26" s="132" t="s">
        <v>97</v>
      </c>
      <c r="AE26" s="132">
        <f>IF(AL20="","",AL20)</f>
        <v>0</v>
      </c>
      <c r="AF26" s="132">
        <f>IF(AN22="","",AN22)</f>
        <v>1</v>
      </c>
      <c r="AG26" s="132" t="s">
        <v>97</v>
      </c>
      <c r="AH26" s="132">
        <f>IF(AL22="","",AL22)</f>
        <v>0</v>
      </c>
      <c r="AI26" s="132">
        <f>IF(AN24="","",AN24)</f>
        <v>0</v>
      </c>
      <c r="AJ26" s="132" t="s">
        <v>97</v>
      </c>
      <c r="AK26" s="132">
        <f>IF(AL24="","",AL24)</f>
        <v>2</v>
      </c>
      <c r="AL26" s="36"/>
      <c r="AM26" s="37"/>
      <c r="AN26" s="38"/>
      <c r="AO26" s="131">
        <v>0</v>
      </c>
      <c r="AP26" s="132" t="s">
        <v>97</v>
      </c>
      <c r="AQ26" s="131">
        <v>0</v>
      </c>
      <c r="AR26" s="131">
        <v>0</v>
      </c>
      <c r="AS26" s="132" t="s">
        <v>97</v>
      </c>
      <c r="AT26" s="131">
        <v>10</v>
      </c>
      <c r="AU26" s="131">
        <v>3</v>
      </c>
      <c r="AV26" s="132" t="s">
        <v>97</v>
      </c>
      <c r="AW26" s="131">
        <v>1</v>
      </c>
      <c r="AX26" s="131">
        <v>9</v>
      </c>
      <c r="AY26" s="132" t="s">
        <v>97</v>
      </c>
      <c r="AZ26" s="131">
        <v>0</v>
      </c>
      <c r="BA26" s="131">
        <v>0</v>
      </c>
      <c r="BB26" s="170" t="s">
        <v>97</v>
      </c>
      <c r="BC26" s="131">
        <v>2</v>
      </c>
      <c r="BD26" s="131">
        <v>0</v>
      </c>
      <c r="BE26" s="170" t="s">
        <v>97</v>
      </c>
      <c r="BF26" s="131">
        <v>8</v>
      </c>
      <c r="BG26" s="131">
        <v>1</v>
      </c>
      <c r="BH26" s="170" t="s">
        <v>97</v>
      </c>
      <c r="BI26" s="131">
        <v>0</v>
      </c>
      <c r="BJ26" s="131">
        <v>0</v>
      </c>
      <c r="BK26" s="170" t="s">
        <v>97</v>
      </c>
      <c r="BL26" s="131">
        <v>3</v>
      </c>
      <c r="BM26" s="131">
        <v>0</v>
      </c>
      <c r="BN26" s="170" t="s">
        <v>97</v>
      </c>
      <c r="BO26" s="131">
        <v>8</v>
      </c>
      <c r="BP26" s="131">
        <v>4</v>
      </c>
      <c r="BQ26" s="170" t="s">
        <v>97</v>
      </c>
      <c r="BR26" s="131">
        <v>4</v>
      </c>
      <c r="BS26" s="206">
        <f>COUNTIF(B27:BR27,"○")+COUNTIF(B27:BR27,"△")+COUNTIF(B27:BR27,"●")</f>
        <v>22</v>
      </c>
      <c r="BT26" s="206">
        <f>COUNTIF(B27:BR27,"○")</f>
        <v>6</v>
      </c>
      <c r="BU26" s="206">
        <f>COUNTIF(B27:BR27,"●")</f>
        <v>13</v>
      </c>
      <c r="BV26" s="206">
        <f>COUNTIF(B27:BR27,"△")</f>
        <v>3</v>
      </c>
      <c r="BW26" s="206">
        <f>SUM(E26,H26,K26,N26,Q26,T26,W26,Z26,AC26,AF26,AI26,AL26,AO26,AR26,AU26,AX26,BA26,BD26,BG26,BJ26,BM26,BP26,B26)</f>
        <v>30</v>
      </c>
      <c r="BX26" s="206">
        <f>SUM(G26,J26,M26,P26,S26,V26,Y26,D26,AB26,AE26,AH26,AK26,AN26,AQ26,AT26,AW26,AZ26,BC26,BF26,BI26,BL26,BO26,BR26)</f>
        <v>63</v>
      </c>
      <c r="BY26" s="206">
        <f>BW26-BX26</f>
        <v>-33</v>
      </c>
      <c r="BZ26" s="206">
        <f>IF(COUNT(BT26:BV27),BT26*3+BV26,)</f>
        <v>21</v>
      </c>
      <c r="CA26" s="206">
        <f>RANK(CC26,$CC2:$CC47,0)</f>
        <v>16</v>
      </c>
      <c r="CB26" s="34"/>
      <c r="CC26" s="205">
        <f>BZ26*100+BY26+BW26/100</f>
        <v>2067.3</v>
      </c>
      <c r="CE26"/>
    </row>
    <row r="27" spans="1:83" ht="30" customHeight="1">
      <c r="A27" s="208"/>
      <c r="B27" s="199" t="str">
        <f>IF(B26="","",IF(B26&gt;D26,"○",IF(B26=D26,"△",IF(B26&lt;D26,"●"))))</f>
        <v>○</v>
      </c>
      <c r="C27" s="200"/>
      <c r="D27" s="201"/>
      <c r="E27" s="199" t="str">
        <f>IF(E26="","",IF(E26&gt;G26,"○",IF(E26=G26,"△",IF(E26&lt;G26,"●"))))</f>
        <v>●</v>
      </c>
      <c r="F27" s="200"/>
      <c r="G27" s="201"/>
      <c r="H27" s="199" t="str">
        <f>IF(H26="","",IF(H26&gt;J26,"○",IF(H26=J26,"△",IF(H26&lt;J26,"●"))))</f>
        <v>●</v>
      </c>
      <c r="I27" s="200"/>
      <c r="J27" s="201"/>
      <c r="K27" s="199" t="str">
        <f>IF(K26="","",IF(K26&gt;M26,"○",IF(K26=M26,"△",IF(K26&lt;M26,"●"))))</f>
        <v>●</v>
      </c>
      <c r="L27" s="200"/>
      <c r="M27" s="201"/>
      <c r="N27" s="199" t="str">
        <f>IF(N26="","",IF(N26&gt;P26,"○",IF(N26=P26,"△",IF(N26&lt;P26,"●"))))</f>
        <v>●</v>
      </c>
      <c r="O27" s="200"/>
      <c r="P27" s="201"/>
      <c r="Q27" s="199" t="str">
        <f>IF(Q26="","",IF(Q26&gt;S26,"○",IF(Q26=S26,"△",IF(Q26&lt;S26,"●"))))</f>
        <v>●</v>
      </c>
      <c r="R27" s="200"/>
      <c r="S27" s="201"/>
      <c r="T27" s="199" t="str">
        <f>IF(T26="","",IF(T26&gt;V26,"○",IF(T26=V26,"△",IF(T26&lt;V26,"●"))))</f>
        <v>●</v>
      </c>
      <c r="U27" s="200"/>
      <c r="V27" s="201"/>
      <c r="W27" s="199" t="str">
        <f>IF(W26="","",IF(W26&gt;Y26,"○",IF(W26=Y26,"△",IF(W26&lt;Y26,"●"))))</f>
        <v>△</v>
      </c>
      <c r="X27" s="200"/>
      <c r="Y27" s="201"/>
      <c r="Z27" s="202" t="str">
        <f>IF(Z26="","",IF(Z26&gt;AB26,"○",IF(Z26=AB26,"△",IF(Z26&lt;AB26,"●"))))</f>
        <v>●</v>
      </c>
      <c r="AA27" s="202"/>
      <c r="AB27" s="202"/>
      <c r="AC27" s="199" t="str">
        <f>IF(AC26="","",IF(AC26&gt;AE26,"○",IF(AC26=AE26,"△",IF(AC26&lt;AE26,"●"))))</f>
        <v>○</v>
      </c>
      <c r="AD27" s="200"/>
      <c r="AE27" s="201"/>
      <c r="AF27" s="199" t="str">
        <f>IF(AF26="","",IF(AF26&gt;AH26,"○",IF(AF26=AH26,"△",IF(AF26&lt;AH26,"●"))))</f>
        <v>○</v>
      </c>
      <c r="AG27" s="200"/>
      <c r="AH27" s="201"/>
      <c r="AI27" s="202" t="str">
        <f>IF(AI26="","",IF(AI26&gt;AK26,"○",IF(AI26=AK26,"△",IF(AI26&lt;AK26,"●"))))</f>
        <v>●</v>
      </c>
      <c r="AJ27" s="202"/>
      <c r="AK27" s="202"/>
      <c r="AL27" s="39"/>
      <c r="AM27" s="40"/>
      <c r="AN27" s="41"/>
      <c r="AO27" s="202" t="str">
        <f>IF(AO26="","",IF(AO26&gt;AQ26,"○",IF(AO26=AQ26,"△",IF(AO26&lt;AQ26,"●"))))</f>
        <v>△</v>
      </c>
      <c r="AP27" s="202"/>
      <c r="AQ27" s="202"/>
      <c r="AR27" s="202" t="str">
        <f>IF(AR26="","",IF(AR26&gt;AT26,"○",IF(AR26=AT26,"△",IF(AR26&lt;AT26,"●"))))</f>
        <v>●</v>
      </c>
      <c r="AS27" s="202"/>
      <c r="AT27" s="202"/>
      <c r="AU27" s="202" t="str">
        <f>IF(AU26="","",IF(AU26&gt;AW26,"○",IF(AU26=AW26,"△",IF(AU26&lt;AW26,"●"))))</f>
        <v>○</v>
      </c>
      <c r="AV27" s="202"/>
      <c r="AW27" s="202"/>
      <c r="AX27" s="202" t="str">
        <f>IF(AX26="","",IF(AX26&gt;AZ26,"○",IF(AX26=AZ26,"△",IF(AX26&lt;AZ26,"●"))))</f>
        <v>○</v>
      </c>
      <c r="AY27" s="202"/>
      <c r="AZ27" s="202"/>
      <c r="BA27" s="202" t="str">
        <f>IF(BA26="","",IF(BA26&gt;BC26,"○",IF(BA26=BC26,"△",IF(BA26&lt;BC26,"●"))))</f>
        <v>●</v>
      </c>
      <c r="BB27" s="202"/>
      <c r="BC27" s="202"/>
      <c r="BD27" s="202" t="str">
        <f>IF(BD26="","",IF(BD26&gt;BF26,"○",IF(BD26=BF26,"△",IF(BD26&lt;BF26,"●"))))</f>
        <v>●</v>
      </c>
      <c r="BE27" s="202"/>
      <c r="BF27" s="202"/>
      <c r="BG27" s="202" t="str">
        <f>IF(BG26="","",IF(BG26&gt;BI26,"○",IF(BG26=BI26,"△",IF(BG26&lt;BI26,"●"))))</f>
        <v>○</v>
      </c>
      <c r="BH27" s="202"/>
      <c r="BI27" s="202"/>
      <c r="BJ27" s="202" t="str">
        <f>IF(BJ26="","",IF(BJ26&gt;BL26,"○",IF(BJ26=BL26,"△",IF(BJ26&lt;BL26,"●"))))</f>
        <v>●</v>
      </c>
      <c r="BK27" s="202"/>
      <c r="BL27" s="202"/>
      <c r="BM27" s="202" t="str">
        <f>IF(BM26="","",IF(BM26&gt;BO26,"○",IF(BM26=BO26,"△",IF(BM26&lt;BO26,"●"))))</f>
        <v>●</v>
      </c>
      <c r="BN27" s="202"/>
      <c r="BO27" s="202"/>
      <c r="BP27" s="202" t="str">
        <f>IF(BP26="","",IF(BP26&gt;BR26,"○",IF(BP26=BR26,"△",IF(BP26&lt;BR26,"●"))))</f>
        <v>△</v>
      </c>
      <c r="BQ27" s="202"/>
      <c r="BR27" s="202"/>
      <c r="BS27" s="207"/>
      <c r="BT27" s="207"/>
      <c r="BU27" s="207"/>
      <c r="BV27" s="207"/>
      <c r="BW27" s="207"/>
      <c r="BX27" s="207"/>
      <c r="BY27" s="207"/>
      <c r="BZ27" s="207"/>
      <c r="CA27" s="207"/>
      <c r="CB27" s="34"/>
      <c r="CC27" s="205"/>
      <c r="CE27"/>
    </row>
    <row r="28" spans="1:83" ht="30" customHeight="1">
      <c r="A28" s="208" t="str">
        <f>'参加チーム'!A16</f>
        <v>有度FC</v>
      </c>
      <c r="B28" s="132">
        <f>IF(AQ2="","",AQ2)</f>
        <v>1</v>
      </c>
      <c r="C28" s="132" t="s">
        <v>97</v>
      </c>
      <c r="D28" s="132">
        <f>IF(AO2="","",AO2)</f>
        <v>1</v>
      </c>
      <c r="E28" s="132">
        <f>IF(AQ4="","",AQ4)</f>
        <v>0</v>
      </c>
      <c r="F28" s="132" t="s">
        <v>97</v>
      </c>
      <c r="G28" s="132">
        <f>IF(AO4="","",AO4)</f>
        <v>2</v>
      </c>
      <c r="H28" s="132">
        <f>IF(AQ6="","",AQ6)</f>
        <v>1</v>
      </c>
      <c r="I28" s="132" t="s">
        <v>97</v>
      </c>
      <c r="J28" s="132">
        <f>IF(AO6="","",AO6)</f>
        <v>4</v>
      </c>
      <c r="K28" s="132">
        <f>IF(AQ8="","",AQ8)</f>
        <v>1</v>
      </c>
      <c r="L28" s="132" t="s">
        <v>97</v>
      </c>
      <c r="M28" s="132">
        <f>IF(AO8="","",AO8)</f>
        <v>2</v>
      </c>
      <c r="N28" s="132">
        <f>IF(AQ10="","",AQ10)</f>
        <v>0</v>
      </c>
      <c r="O28" s="132" t="s">
        <v>97</v>
      </c>
      <c r="P28" s="132">
        <f>IF(AO10="","",AO10)</f>
        <v>1</v>
      </c>
      <c r="Q28" s="132">
        <f>IF(AQ12="","",AQ12)</f>
        <v>1</v>
      </c>
      <c r="R28" s="132" t="s">
        <v>97</v>
      </c>
      <c r="S28" s="132">
        <f>IF(AO12="","",AO12)</f>
        <v>0</v>
      </c>
      <c r="T28" s="132">
        <f>IF(AQ14="","",AQ14)</f>
        <v>1</v>
      </c>
      <c r="U28" s="132" t="s">
        <v>97</v>
      </c>
      <c r="V28" s="132">
        <f>IF(AO14="","",AO14)</f>
        <v>3</v>
      </c>
      <c r="W28" s="132">
        <f>IF(AQ16="","",AQ16)</f>
        <v>3</v>
      </c>
      <c r="X28" s="132" t="s">
        <v>97</v>
      </c>
      <c r="Y28" s="132">
        <f>IF(AO16="","",AO16)</f>
        <v>0</v>
      </c>
      <c r="Z28" s="132">
        <f>IF(AQ18="","",AQ18)</f>
        <v>0</v>
      </c>
      <c r="AA28" s="132" t="s">
        <v>97</v>
      </c>
      <c r="AB28" s="132">
        <f>IF(AO18="","",AO18)</f>
        <v>1</v>
      </c>
      <c r="AC28" s="132">
        <f>IF(AQ20="","",AQ20)</f>
        <v>0</v>
      </c>
      <c r="AD28" s="132" t="s">
        <v>97</v>
      </c>
      <c r="AE28" s="132">
        <f>IF(AO20="","",AO20)</f>
        <v>1</v>
      </c>
      <c r="AF28" s="132">
        <f>IF(AQ22="","",AQ22)</f>
        <v>0</v>
      </c>
      <c r="AG28" s="132" t="s">
        <v>97</v>
      </c>
      <c r="AH28" s="132">
        <f>IF(AO22="","",AO22)</f>
        <v>0</v>
      </c>
      <c r="AI28" s="132">
        <f>IF(AQ24="","",AQ24)</f>
        <v>0</v>
      </c>
      <c r="AJ28" s="132" t="s">
        <v>97</v>
      </c>
      <c r="AK28" s="132">
        <f>IF(AO24="","",AO24)</f>
        <v>3</v>
      </c>
      <c r="AL28" s="132">
        <f>IF(AQ26="","",AQ26)</f>
        <v>0</v>
      </c>
      <c r="AM28" s="132" t="s">
        <v>97</v>
      </c>
      <c r="AN28" s="132">
        <f>IF(AO26="","",AO26)</f>
        <v>0</v>
      </c>
      <c r="AO28" s="36"/>
      <c r="AP28" s="37"/>
      <c r="AQ28" s="38"/>
      <c r="AR28" s="131">
        <v>0</v>
      </c>
      <c r="AS28" s="132" t="s">
        <v>97</v>
      </c>
      <c r="AT28" s="131">
        <v>4</v>
      </c>
      <c r="AU28" s="131">
        <v>1</v>
      </c>
      <c r="AV28" s="132" t="s">
        <v>97</v>
      </c>
      <c r="AW28" s="131">
        <v>1</v>
      </c>
      <c r="AX28" s="131">
        <v>7</v>
      </c>
      <c r="AY28" s="132" t="s">
        <v>97</v>
      </c>
      <c r="AZ28" s="131">
        <v>0</v>
      </c>
      <c r="BA28" s="131">
        <v>0</v>
      </c>
      <c r="BB28" s="170" t="s">
        <v>97</v>
      </c>
      <c r="BC28" s="131">
        <v>2</v>
      </c>
      <c r="BD28" s="131">
        <v>0</v>
      </c>
      <c r="BE28" s="170" t="s">
        <v>97</v>
      </c>
      <c r="BF28" s="131">
        <v>6</v>
      </c>
      <c r="BG28" s="131">
        <v>2</v>
      </c>
      <c r="BH28" s="170" t="s">
        <v>97</v>
      </c>
      <c r="BI28" s="131">
        <v>1</v>
      </c>
      <c r="BJ28" s="131">
        <v>0</v>
      </c>
      <c r="BK28" s="170" t="s">
        <v>97</v>
      </c>
      <c r="BL28" s="131">
        <v>3</v>
      </c>
      <c r="BM28" s="131">
        <v>0</v>
      </c>
      <c r="BN28" s="170" t="s">
        <v>97</v>
      </c>
      <c r="BO28" s="131">
        <v>8</v>
      </c>
      <c r="BP28" s="131">
        <v>1</v>
      </c>
      <c r="BQ28" s="170" t="s">
        <v>97</v>
      </c>
      <c r="BR28" s="131">
        <v>1</v>
      </c>
      <c r="BS28" s="206">
        <f>COUNTIF(B29:BR29,"○")+COUNTIF(B29:BR29,"△")+COUNTIF(B29:BR29,"●")</f>
        <v>22</v>
      </c>
      <c r="BT28" s="206">
        <f>COUNTIF(B29:BR29,"○")</f>
        <v>4</v>
      </c>
      <c r="BU28" s="206">
        <f>COUNTIF(B29:BR29,"●")</f>
        <v>13</v>
      </c>
      <c r="BV28" s="206">
        <f>COUNTIF(B29:BR29,"△")</f>
        <v>5</v>
      </c>
      <c r="BW28" s="206">
        <f>SUM(E28,H28,K28,N28,Q28,T28,W28,Z28,AC28,AF28,AI28,AL28,AO28,AR28,AU28,AX28,BA28,BD28,BG28,BJ28,BM28,BP28,B28)</f>
        <v>19</v>
      </c>
      <c r="BX28" s="206">
        <f>SUM(G28,J28,M28,P28,S28,V28,Y28,D28,AB28,AE28,AH28,AK28,AN28,AQ28,AT28,AW28,AZ28,BC28,BF28,BI28,BL28,BO28,BR28)</f>
        <v>44</v>
      </c>
      <c r="BY28" s="206">
        <f>BW28-BX28</f>
        <v>-25</v>
      </c>
      <c r="BZ28" s="206">
        <f>IF(COUNT(BT28:BV29),BT28*3+BV28,)</f>
        <v>17</v>
      </c>
      <c r="CA28" s="206">
        <f>RANK(CC28,$CC2:$CC47,0)</f>
        <v>19</v>
      </c>
      <c r="CB28" s="34"/>
      <c r="CC28" s="205">
        <f>BZ28*100+BY28+BW28/100</f>
        <v>1675.19</v>
      </c>
      <c r="CE28"/>
    </row>
    <row r="29" spans="1:81" ht="30" customHeight="1">
      <c r="A29" s="208"/>
      <c r="B29" s="199" t="str">
        <f>IF(B28="","",IF(B28&gt;D28,"○",IF(B28=D28,"△",IF(B28&lt;D28,"●"))))</f>
        <v>△</v>
      </c>
      <c r="C29" s="200"/>
      <c r="D29" s="201"/>
      <c r="E29" s="199" t="str">
        <f>IF(E28="","",IF(E28&gt;G28,"○",IF(E28=G28,"△",IF(E28&lt;G28,"●"))))</f>
        <v>●</v>
      </c>
      <c r="F29" s="200"/>
      <c r="G29" s="201"/>
      <c r="H29" s="199" t="str">
        <f>IF(H28="","",IF(H28&gt;J28,"○",IF(H28=J28,"△",IF(H28&lt;J28,"●"))))</f>
        <v>●</v>
      </c>
      <c r="I29" s="200"/>
      <c r="J29" s="201"/>
      <c r="K29" s="199" t="str">
        <f>IF(K28="","",IF(K28&gt;M28,"○",IF(K28=M28,"△",IF(K28&lt;M28,"●"))))</f>
        <v>●</v>
      </c>
      <c r="L29" s="200"/>
      <c r="M29" s="201"/>
      <c r="N29" s="199" t="str">
        <f>IF(N28="","",IF(N28&gt;P28,"○",IF(N28=P28,"△",IF(N28&lt;P28,"●"))))</f>
        <v>●</v>
      </c>
      <c r="O29" s="200"/>
      <c r="P29" s="201"/>
      <c r="Q29" s="199" t="str">
        <f>IF(Q28="","",IF(Q28&gt;S28,"○",IF(Q28=S28,"△",IF(Q28&lt;S28,"●"))))</f>
        <v>○</v>
      </c>
      <c r="R29" s="200"/>
      <c r="S29" s="201"/>
      <c r="T29" s="199" t="str">
        <f>IF(T28="","",IF(T28&gt;V28,"○",IF(T28=V28,"△",IF(T28&lt;V28,"●"))))</f>
        <v>●</v>
      </c>
      <c r="U29" s="200"/>
      <c r="V29" s="201"/>
      <c r="W29" s="199" t="str">
        <f>IF(W28="","",IF(W28&gt;Y28,"○",IF(W28=Y28,"△",IF(W28&lt;Y28,"●"))))</f>
        <v>○</v>
      </c>
      <c r="X29" s="200"/>
      <c r="Y29" s="201"/>
      <c r="Z29" s="199" t="str">
        <f>IF(Z28="","",IF(Z28&gt;AB28,"○",IF(Z28=AB28,"△",IF(Z28&lt;AB28,"●"))))</f>
        <v>●</v>
      </c>
      <c r="AA29" s="200"/>
      <c r="AB29" s="201"/>
      <c r="AC29" s="202" t="str">
        <f>IF(AC28="","",IF(AC28&gt;AE28,"○",IF(AC28=AE28,"△",IF(AC28&lt;AE28,"●"))))</f>
        <v>●</v>
      </c>
      <c r="AD29" s="202"/>
      <c r="AE29" s="202"/>
      <c r="AF29" s="199" t="str">
        <f>IF(AF28="","",IF(AF28&gt;AH28,"○",IF(AF28=AH28,"△",IF(AF28&lt;AH28,"●"))))</f>
        <v>△</v>
      </c>
      <c r="AG29" s="200"/>
      <c r="AH29" s="201"/>
      <c r="AI29" s="199" t="str">
        <f>IF(AI28="","",IF(AI28&gt;AK28,"○",IF(AI28=AK28,"△",IF(AI28&lt;AK28,"●"))))</f>
        <v>●</v>
      </c>
      <c r="AJ29" s="200"/>
      <c r="AK29" s="201"/>
      <c r="AL29" s="202" t="str">
        <f>IF(AL28="","",IF(AL28&gt;AN28,"○",IF(AL28=AN28,"△",IF(AL28&lt;AN28,"●"))))</f>
        <v>△</v>
      </c>
      <c r="AM29" s="202"/>
      <c r="AN29" s="202"/>
      <c r="AO29" s="39"/>
      <c r="AP29" s="40"/>
      <c r="AQ29" s="41"/>
      <c r="AR29" s="202" t="str">
        <f>IF(AR28="","",IF(AR28&gt;AT28,"○",IF(AR28=AT28,"△",IF(AR28&lt;AT28,"●"))))</f>
        <v>●</v>
      </c>
      <c r="AS29" s="202"/>
      <c r="AT29" s="202"/>
      <c r="AU29" s="202" t="str">
        <f>IF(AU28="","",IF(AU28&gt;AW28,"○",IF(AU28=AW28,"△",IF(AU28&lt;AW28,"●"))))</f>
        <v>△</v>
      </c>
      <c r="AV29" s="202"/>
      <c r="AW29" s="202"/>
      <c r="AX29" s="202" t="str">
        <f>IF(AX28="","",IF(AX28&gt;AZ28,"○",IF(AX28=AZ28,"△",IF(AX28&lt;AZ28,"●"))))</f>
        <v>○</v>
      </c>
      <c r="AY29" s="202"/>
      <c r="AZ29" s="202"/>
      <c r="BA29" s="202" t="str">
        <f>IF(BA28="","",IF(BA28&gt;BC28,"○",IF(BA28=BC28,"△",IF(BA28&lt;BC28,"●"))))</f>
        <v>●</v>
      </c>
      <c r="BB29" s="202"/>
      <c r="BC29" s="202"/>
      <c r="BD29" s="202" t="str">
        <f>IF(BD28="","",IF(BD28&gt;BF28,"○",IF(BD28=BF28,"△",IF(BD28&lt;BF28,"●"))))</f>
        <v>●</v>
      </c>
      <c r="BE29" s="202"/>
      <c r="BF29" s="202"/>
      <c r="BG29" s="202" t="str">
        <f>IF(BG28="","",IF(BG28&gt;BI28,"○",IF(BG28=BI28,"△",IF(BG28&lt;BI28,"●"))))</f>
        <v>○</v>
      </c>
      <c r="BH29" s="202"/>
      <c r="BI29" s="202"/>
      <c r="BJ29" s="202" t="str">
        <f>IF(BJ28="","",IF(BJ28&gt;BL28,"○",IF(BJ28=BL28,"△",IF(BJ28&lt;BL28,"●"))))</f>
        <v>●</v>
      </c>
      <c r="BK29" s="202"/>
      <c r="BL29" s="202"/>
      <c r="BM29" s="202" t="str">
        <f>IF(BM28="","",IF(BM28&gt;BO28,"○",IF(BM28=BO28,"△",IF(BM28&lt;BO28,"●"))))</f>
        <v>●</v>
      </c>
      <c r="BN29" s="202"/>
      <c r="BO29" s="202"/>
      <c r="BP29" s="202" t="str">
        <f>IF(BP28="","",IF(BP28&gt;BR28,"○",IF(BP28=BR28,"△",IF(BP28&lt;BR28,"●"))))</f>
        <v>△</v>
      </c>
      <c r="BQ29" s="202"/>
      <c r="BR29" s="202"/>
      <c r="BS29" s="207"/>
      <c r="BT29" s="207"/>
      <c r="BU29" s="207"/>
      <c r="BV29" s="207"/>
      <c r="BW29" s="207"/>
      <c r="BX29" s="207"/>
      <c r="BY29" s="207"/>
      <c r="BZ29" s="207"/>
      <c r="CA29" s="207"/>
      <c r="CB29" s="34"/>
      <c r="CC29" s="205"/>
    </row>
    <row r="30" spans="1:81" ht="30" customHeight="1">
      <c r="A30" s="209" t="str">
        <f>'参加チーム'!A17</f>
        <v>清水ｴｽﾊﾟﾙｽU-12清水</v>
      </c>
      <c r="B30" s="132">
        <f>IF(AT2="","",AT2)</f>
        <v>12</v>
      </c>
      <c r="C30" s="132" t="s">
        <v>97</v>
      </c>
      <c r="D30" s="132">
        <f>IF(AR2="","",AR2)</f>
        <v>0</v>
      </c>
      <c r="E30" s="132">
        <f>IF(AT4="","",AT4)</f>
        <v>3</v>
      </c>
      <c r="F30" s="132" t="s">
        <v>97</v>
      </c>
      <c r="G30" s="132">
        <f>IF(AR4="","",AR4)</f>
        <v>1</v>
      </c>
      <c r="H30" s="132">
        <f>IF(AT6="","",AT6)</f>
        <v>4</v>
      </c>
      <c r="I30" s="132" t="s">
        <v>97</v>
      </c>
      <c r="J30" s="132">
        <f>IF(AR6="","",AR6)</f>
        <v>0</v>
      </c>
      <c r="K30" s="132">
        <f>IF(AT8="","",AT8)</f>
        <v>17</v>
      </c>
      <c r="L30" s="132" t="s">
        <v>97</v>
      </c>
      <c r="M30" s="132">
        <f>IF(AR8="","",AR8)</f>
        <v>0</v>
      </c>
      <c r="N30" s="132">
        <f>IF(AT10="","",AT10)</f>
        <v>6</v>
      </c>
      <c r="O30" s="132" t="s">
        <v>97</v>
      </c>
      <c r="P30" s="132">
        <f>IF(AR10="","",AR10)</f>
        <v>0</v>
      </c>
      <c r="Q30" s="132">
        <f>IF(AT12="","",AT12)</f>
        <v>7</v>
      </c>
      <c r="R30" s="132" t="s">
        <v>97</v>
      </c>
      <c r="S30" s="132">
        <f>IF(AR12="","",AR12)</f>
        <v>0</v>
      </c>
      <c r="T30" s="132">
        <f>IF(AT14="","",AT14)</f>
        <v>7</v>
      </c>
      <c r="U30" s="132" t="s">
        <v>97</v>
      </c>
      <c r="V30" s="132">
        <f>IF(AR14="","",AR14)</f>
        <v>1</v>
      </c>
      <c r="W30" s="132">
        <f>IF(AT16="","",AT16)</f>
        <v>14</v>
      </c>
      <c r="X30" s="132" t="s">
        <v>97</v>
      </c>
      <c r="Y30" s="132">
        <f>IF(AR16="","",AR16)</f>
        <v>0</v>
      </c>
      <c r="Z30" s="132">
        <f>IF(AT18="","",AT18)</f>
        <v>7</v>
      </c>
      <c r="AA30" s="132" t="s">
        <v>97</v>
      </c>
      <c r="AB30" s="132">
        <f>IF(AR18="","",AR18)</f>
        <v>0</v>
      </c>
      <c r="AC30" s="132">
        <f>IF(AT20="","",AT20)</f>
        <v>4</v>
      </c>
      <c r="AD30" s="132" t="s">
        <v>97</v>
      </c>
      <c r="AE30" s="132">
        <f>IF(AR20="","",AR20)</f>
        <v>1</v>
      </c>
      <c r="AF30" s="132">
        <f>IF(AT22="","",AT22)</f>
        <v>6</v>
      </c>
      <c r="AG30" s="132" t="s">
        <v>97</v>
      </c>
      <c r="AH30" s="132">
        <f>IF(AR22="","",AR22)</f>
        <v>0</v>
      </c>
      <c r="AI30" s="132">
        <f>IF(AT24="","",AT24)</f>
        <v>8</v>
      </c>
      <c r="AJ30" s="132" t="s">
        <v>97</v>
      </c>
      <c r="AK30" s="132">
        <f>IF(AR24="","",AR24)</f>
        <v>1</v>
      </c>
      <c r="AL30" s="132">
        <f>IF(AT26="","",AT26)</f>
        <v>10</v>
      </c>
      <c r="AM30" s="132" t="s">
        <v>97</v>
      </c>
      <c r="AN30" s="132">
        <f>IF(AR26="","",AR26)</f>
        <v>0</v>
      </c>
      <c r="AO30" s="132">
        <f>IF(AT28="","",AT28)</f>
        <v>4</v>
      </c>
      <c r="AP30" s="132" t="s">
        <v>97</v>
      </c>
      <c r="AQ30" s="132">
        <f>IF(AR28="","",AR28)</f>
        <v>0</v>
      </c>
      <c r="AR30" s="36"/>
      <c r="AS30" s="37"/>
      <c r="AT30" s="38"/>
      <c r="AU30" s="131">
        <v>10</v>
      </c>
      <c r="AV30" s="132" t="s">
        <v>97</v>
      </c>
      <c r="AW30" s="131">
        <v>0</v>
      </c>
      <c r="AX30" s="131">
        <v>17</v>
      </c>
      <c r="AY30" s="132" t="s">
        <v>97</v>
      </c>
      <c r="AZ30" s="131">
        <v>0</v>
      </c>
      <c r="BA30" s="131">
        <v>6</v>
      </c>
      <c r="BB30" s="170" t="s">
        <v>97</v>
      </c>
      <c r="BC30" s="131">
        <v>0</v>
      </c>
      <c r="BD30" s="131">
        <v>3</v>
      </c>
      <c r="BE30" s="170" t="s">
        <v>97</v>
      </c>
      <c r="BF30" s="131">
        <v>0</v>
      </c>
      <c r="BG30" s="131">
        <v>7</v>
      </c>
      <c r="BH30" s="170" t="s">
        <v>97</v>
      </c>
      <c r="BI30" s="131">
        <v>0</v>
      </c>
      <c r="BJ30" s="131">
        <v>9</v>
      </c>
      <c r="BK30" s="170" t="s">
        <v>97</v>
      </c>
      <c r="BL30" s="131">
        <v>1</v>
      </c>
      <c r="BM30" s="131">
        <v>1</v>
      </c>
      <c r="BN30" s="170" t="s">
        <v>97</v>
      </c>
      <c r="BO30" s="131">
        <v>1</v>
      </c>
      <c r="BP30" s="131">
        <v>8</v>
      </c>
      <c r="BQ30" s="170" t="s">
        <v>97</v>
      </c>
      <c r="BR30" s="131">
        <v>0</v>
      </c>
      <c r="BS30" s="206">
        <f>COUNTIF(B31:BR31,"○")+COUNTIF(B31:BR31,"△")+COUNTIF(B31:BR31,"●")</f>
        <v>22</v>
      </c>
      <c r="BT30" s="206">
        <f>COUNTIF(B31:BR31,"○")</f>
        <v>21</v>
      </c>
      <c r="BU30" s="206">
        <f>COUNTIF(B31:BR31,"●")</f>
        <v>0</v>
      </c>
      <c r="BV30" s="206">
        <f>COUNTIF(B31:BR31,"△")</f>
        <v>1</v>
      </c>
      <c r="BW30" s="206">
        <f>SUM(E30,H30,K30,N30,Q30,T30,W30,Z30,AC30,AF30,AI30,AL30,AO30,AR30,AU30,AX30,BA30,BD30,BG30,BJ30,BM30,BP30,B30)</f>
        <v>170</v>
      </c>
      <c r="BX30" s="206">
        <f>SUM(G30,J30,M30,P30,S30,V30,Y30,D30,AB30,AE30,AH30,AK30,AN30,AQ30,AT30,AW30,AZ30,BC30,BF30,BI30,BL30,BO30,BR30)</f>
        <v>6</v>
      </c>
      <c r="BY30" s="206">
        <f>BW30-BX30</f>
        <v>164</v>
      </c>
      <c r="BZ30" s="206">
        <f>IF(COUNT(BT30:BV31),BT30*3+BV30,)</f>
        <v>64</v>
      </c>
      <c r="CA30" s="206">
        <f>RANK(CC30,$CC2:$CC47,0)</f>
        <v>1</v>
      </c>
      <c r="CB30" s="34"/>
      <c r="CC30" s="205">
        <f>BZ30*100+BY30+BW30/100</f>
        <v>6565.7</v>
      </c>
    </row>
    <row r="31" spans="1:81" ht="30" customHeight="1">
      <c r="A31" s="209"/>
      <c r="B31" s="199" t="str">
        <f>IF(B30="","",IF(B30&gt;D30,"○",IF(B30=D30,"△",IF(B30&lt;D30,"●"))))</f>
        <v>○</v>
      </c>
      <c r="C31" s="200"/>
      <c r="D31" s="201"/>
      <c r="E31" s="199" t="str">
        <f>IF(E30="","",IF(E30&gt;G30,"○",IF(E30=G30,"△",IF(E30&lt;G30,"●"))))</f>
        <v>○</v>
      </c>
      <c r="F31" s="200"/>
      <c r="G31" s="201"/>
      <c r="H31" s="199" t="str">
        <f>IF(H30="","",IF(H30&gt;J30,"○",IF(H30=J30,"△",IF(H30&lt;J30,"●"))))</f>
        <v>○</v>
      </c>
      <c r="I31" s="200"/>
      <c r="J31" s="201"/>
      <c r="K31" s="199" t="str">
        <f>IF(K30="","",IF(K30&gt;M30,"○",IF(K30=M30,"△",IF(K30&lt;M30,"●"))))</f>
        <v>○</v>
      </c>
      <c r="L31" s="200"/>
      <c r="M31" s="201"/>
      <c r="N31" s="199" t="str">
        <f>IF(N30="","",IF(N30&gt;P30,"○",IF(N30=P30,"△",IF(N30&lt;P30,"●"))))</f>
        <v>○</v>
      </c>
      <c r="O31" s="200"/>
      <c r="P31" s="201"/>
      <c r="Q31" s="199" t="str">
        <f>IF(Q30="","",IF(Q30&gt;S30,"○",IF(Q30=S30,"△",IF(Q30&lt;S30,"●"))))</f>
        <v>○</v>
      </c>
      <c r="R31" s="200"/>
      <c r="S31" s="201"/>
      <c r="T31" s="199" t="str">
        <f>IF(T30="","",IF(T30&gt;V30,"○",IF(T30=V30,"△",IF(T30&lt;V30,"●"))))</f>
        <v>○</v>
      </c>
      <c r="U31" s="200"/>
      <c r="V31" s="201"/>
      <c r="W31" s="199" t="str">
        <f>IF(W30="","",IF(W30&gt;Y30,"○",IF(W30=Y30,"△",IF(W30&lt;Y30,"●"))))</f>
        <v>○</v>
      </c>
      <c r="X31" s="200"/>
      <c r="Y31" s="201"/>
      <c r="Z31" s="199" t="str">
        <f>IF(Z30="","",IF(Z30&gt;AB30,"○",IF(Z30=AB30,"△",IF(Z30&lt;AB30,"●"))))</f>
        <v>○</v>
      </c>
      <c r="AA31" s="200"/>
      <c r="AB31" s="201"/>
      <c r="AC31" s="199" t="str">
        <f>IF(AC30="","",IF(AC30&gt;AE30,"○",IF(AC30=AE30,"△",IF(AC30&lt;AE30,"●"))))</f>
        <v>○</v>
      </c>
      <c r="AD31" s="200"/>
      <c r="AE31" s="201"/>
      <c r="AF31" s="202" t="str">
        <f>IF(AF30="","",IF(AF30&gt;AH30,"○",IF(AF30=AH30,"△",IF(AF30&lt;AH30,"●"))))</f>
        <v>○</v>
      </c>
      <c r="AG31" s="202"/>
      <c r="AH31" s="202"/>
      <c r="AI31" s="199" t="str">
        <f>IF(AI30="","",IF(AI30&gt;AK30,"○",IF(AI30=AK30,"△",IF(AI30&lt;AK30,"●"))))</f>
        <v>○</v>
      </c>
      <c r="AJ31" s="200"/>
      <c r="AK31" s="201"/>
      <c r="AL31" s="199" t="str">
        <f>IF(AL30="","",IF(AL30&gt;AN30,"○",IF(AL30=AN30,"△",IF(AL30&lt;AN30,"●"))))</f>
        <v>○</v>
      </c>
      <c r="AM31" s="200"/>
      <c r="AN31" s="201"/>
      <c r="AO31" s="202" t="str">
        <f>IF(AO30="","",IF(AO30&gt;AQ30,"○",IF(AO30=AQ30,"△",IF(AO30&lt;AQ30,"●"))))</f>
        <v>○</v>
      </c>
      <c r="AP31" s="202"/>
      <c r="AQ31" s="202"/>
      <c r="AR31" s="39"/>
      <c r="AS31" s="40"/>
      <c r="AT31" s="41"/>
      <c r="AU31" s="202" t="str">
        <f>IF(AU30="","",IF(AU30&gt;AW30,"○",IF(AU30=AW30,"△",IF(AU30&lt;AW30,"●"))))</f>
        <v>○</v>
      </c>
      <c r="AV31" s="202"/>
      <c r="AW31" s="202"/>
      <c r="AX31" s="202" t="str">
        <f>IF(AX30="","",IF(AX30&gt;AZ30,"○",IF(AX30=AZ30,"△",IF(AX30&lt;AZ30,"●"))))</f>
        <v>○</v>
      </c>
      <c r="AY31" s="202"/>
      <c r="AZ31" s="202"/>
      <c r="BA31" s="202" t="str">
        <f>IF(BA30="","",IF(BA30&gt;BC30,"○",IF(BA30=BC30,"△",IF(BA30&lt;BC30,"●"))))</f>
        <v>○</v>
      </c>
      <c r="BB31" s="202"/>
      <c r="BC31" s="202"/>
      <c r="BD31" s="202" t="str">
        <f>IF(BD30="","",IF(BD30&gt;BF30,"○",IF(BD30=BF30,"△",IF(BD30&lt;BF30,"●"))))</f>
        <v>○</v>
      </c>
      <c r="BE31" s="202"/>
      <c r="BF31" s="202"/>
      <c r="BG31" s="202" t="str">
        <f>IF(BG30="","",IF(BG30&gt;BI30,"○",IF(BG30=BI30,"△",IF(BG30&lt;BI30,"●"))))</f>
        <v>○</v>
      </c>
      <c r="BH31" s="202"/>
      <c r="BI31" s="202"/>
      <c r="BJ31" s="202" t="str">
        <f>IF(BJ30="","",IF(BJ30&gt;BL30,"○",IF(BJ30=BL30,"△",IF(BJ30&lt;BL30,"●"))))</f>
        <v>○</v>
      </c>
      <c r="BK31" s="202"/>
      <c r="BL31" s="202"/>
      <c r="BM31" s="202" t="str">
        <f>IF(BM30="","",IF(BM30&gt;BO30,"○",IF(BM30=BO30,"△",IF(BM30&lt;BO30,"●"))))</f>
        <v>△</v>
      </c>
      <c r="BN31" s="202"/>
      <c r="BO31" s="202"/>
      <c r="BP31" s="202" t="str">
        <f>IF(BP30="","",IF(BP30&gt;BR30,"○",IF(BP30=BR30,"△",IF(BP30&lt;BR30,"●"))))</f>
        <v>○</v>
      </c>
      <c r="BQ31" s="202"/>
      <c r="BR31" s="202"/>
      <c r="BS31" s="207"/>
      <c r="BT31" s="207"/>
      <c r="BU31" s="207"/>
      <c r="BV31" s="207"/>
      <c r="BW31" s="207"/>
      <c r="BX31" s="207"/>
      <c r="BY31" s="207"/>
      <c r="BZ31" s="207"/>
      <c r="CA31" s="207"/>
      <c r="CB31" s="34"/>
      <c r="CC31" s="205"/>
    </row>
    <row r="32" spans="1:81" ht="30" customHeight="1">
      <c r="A32" s="208" t="str">
        <f>'参加チーム'!A18</f>
        <v>清水北SSS</v>
      </c>
      <c r="B32" s="169">
        <f>IF(AW2="","",AW2)</f>
        <v>1</v>
      </c>
      <c r="C32" s="169" t="s">
        <v>97</v>
      </c>
      <c r="D32" s="169">
        <f>IF(AU2="","",AU2)</f>
        <v>2</v>
      </c>
      <c r="E32" s="169">
        <f>IF(AW4="","",AW4)</f>
        <v>0</v>
      </c>
      <c r="F32" s="169" t="s">
        <v>97</v>
      </c>
      <c r="G32" s="169">
        <f>IF(AU4="","",AU4)</f>
        <v>13</v>
      </c>
      <c r="H32" s="169">
        <f>IF(AW6="","",AW6)</f>
        <v>2</v>
      </c>
      <c r="I32" s="169" t="s">
        <v>97</v>
      </c>
      <c r="J32" s="169">
        <f>IF(AU6="","",AU6)</f>
        <v>8</v>
      </c>
      <c r="K32" s="169">
        <f>IF(AW8="","",AW8)</f>
        <v>1</v>
      </c>
      <c r="L32" s="169" t="s">
        <v>97</v>
      </c>
      <c r="M32" s="169">
        <f>IF(AU8="","",AU8)</f>
        <v>1</v>
      </c>
      <c r="N32" s="169">
        <f>IF(AW10="","",AW10)</f>
        <v>0</v>
      </c>
      <c r="O32" s="169" t="s">
        <v>97</v>
      </c>
      <c r="P32" s="169">
        <f>IF(AU10="","",AU10)</f>
        <v>1</v>
      </c>
      <c r="Q32" s="169">
        <f>IF(AW12="","",AW12)</f>
        <v>0</v>
      </c>
      <c r="R32" s="169" t="s">
        <v>97</v>
      </c>
      <c r="S32" s="169">
        <f>IF(AU12="","",AU12)</f>
        <v>6</v>
      </c>
      <c r="T32" s="169">
        <f>IF(AW14="","",AW14)</f>
        <v>3</v>
      </c>
      <c r="U32" s="169" t="s">
        <v>97</v>
      </c>
      <c r="V32" s="169">
        <f>IF(AU14="","",AU14)</f>
        <v>1</v>
      </c>
      <c r="W32" s="169">
        <f>IF(AW16="","",AW16)</f>
        <v>3</v>
      </c>
      <c r="X32" s="169" t="s">
        <v>97</v>
      </c>
      <c r="Y32" s="169">
        <f>IF(AU16="","",AU16)</f>
        <v>0</v>
      </c>
      <c r="Z32" s="169">
        <f>IF(AW18="","",AW18)</f>
        <v>1</v>
      </c>
      <c r="AA32" s="169" t="s">
        <v>97</v>
      </c>
      <c r="AB32" s="169">
        <f>IF(AU18="","",AU18)</f>
        <v>4</v>
      </c>
      <c r="AC32" s="169">
        <f>IF(AW20="","",AW20)</f>
        <v>0</v>
      </c>
      <c r="AD32" s="169" t="s">
        <v>97</v>
      </c>
      <c r="AE32" s="169">
        <f>IF(AU20="","",AU20)</f>
        <v>7</v>
      </c>
      <c r="AF32" s="169">
        <f>IF(AW22="","",AW22)</f>
        <v>2</v>
      </c>
      <c r="AG32" s="169" t="s">
        <v>97</v>
      </c>
      <c r="AH32" s="169">
        <f>IF(AU22="","",AU22)</f>
        <v>1</v>
      </c>
      <c r="AI32" s="169">
        <f>IF(AW24="","",AW24)</f>
        <v>1</v>
      </c>
      <c r="AJ32" s="169" t="s">
        <v>97</v>
      </c>
      <c r="AK32" s="169">
        <f>IF(AU24="","",AU24)</f>
        <v>3</v>
      </c>
      <c r="AL32" s="169">
        <f>IF(AW26="","",AW26)</f>
        <v>1</v>
      </c>
      <c r="AM32" s="169" t="s">
        <v>97</v>
      </c>
      <c r="AN32" s="169">
        <f>IF(AU26="","",AU26)</f>
        <v>3</v>
      </c>
      <c r="AO32" s="169">
        <f>IF(AW28="","",AW28)</f>
        <v>1</v>
      </c>
      <c r="AP32" s="169" t="s">
        <v>97</v>
      </c>
      <c r="AQ32" s="169">
        <f>IF(AU28="","",AU28)</f>
        <v>1</v>
      </c>
      <c r="AR32" s="169">
        <f>IF(AW30="","",AW30)</f>
        <v>0</v>
      </c>
      <c r="AS32" s="169" t="s">
        <v>97</v>
      </c>
      <c r="AT32" s="169">
        <f>IF(AU30="","",AU30)</f>
        <v>10</v>
      </c>
      <c r="AU32" s="36"/>
      <c r="AV32" s="37"/>
      <c r="AW32" s="38"/>
      <c r="AX32" s="131">
        <v>16</v>
      </c>
      <c r="AY32" s="169" t="s">
        <v>97</v>
      </c>
      <c r="AZ32" s="131">
        <v>0</v>
      </c>
      <c r="BA32" s="131">
        <v>1</v>
      </c>
      <c r="BB32" s="170" t="s">
        <v>97</v>
      </c>
      <c r="BC32" s="131">
        <v>3</v>
      </c>
      <c r="BD32" s="131">
        <v>0</v>
      </c>
      <c r="BE32" s="170" t="s">
        <v>97</v>
      </c>
      <c r="BF32" s="131">
        <v>5</v>
      </c>
      <c r="BG32" s="131">
        <v>2</v>
      </c>
      <c r="BH32" s="170" t="s">
        <v>97</v>
      </c>
      <c r="BI32" s="131">
        <v>0</v>
      </c>
      <c r="BJ32" s="131">
        <v>0</v>
      </c>
      <c r="BK32" s="170" t="s">
        <v>97</v>
      </c>
      <c r="BL32" s="131">
        <v>5</v>
      </c>
      <c r="BM32" s="131">
        <v>0</v>
      </c>
      <c r="BN32" s="170" t="s">
        <v>97</v>
      </c>
      <c r="BO32" s="131">
        <v>7</v>
      </c>
      <c r="BP32" s="131">
        <v>1</v>
      </c>
      <c r="BQ32" s="170" t="s">
        <v>97</v>
      </c>
      <c r="BR32" s="131">
        <v>1</v>
      </c>
      <c r="BS32" s="206">
        <f>COUNTIF(B33:BR33,"○")+COUNTIF(B33:BR33,"△")+COUNTIF(B33:BR33,"●")</f>
        <v>22</v>
      </c>
      <c r="BT32" s="206">
        <f>COUNTIF(B33:BR33,"○")</f>
        <v>5</v>
      </c>
      <c r="BU32" s="206">
        <f>COUNTIF(B33:BR33,"●")</f>
        <v>14</v>
      </c>
      <c r="BV32" s="206">
        <f>COUNTIF(B33:BR33,"△")</f>
        <v>3</v>
      </c>
      <c r="BW32" s="206">
        <f>SUM(E32,H32,K32,N32,Q32,T32,W32,Z32,AC32,AF32,AI32,AL32,AO32,AR32,AU32,AX32,BA32,BD32,BG32,BJ32,BM32,BP32,B32)</f>
        <v>36</v>
      </c>
      <c r="BX32" s="206">
        <f>SUM(G32,J32,M32,P32,S32,V32,Y32,D32,AB32,AE32,AH32,AK32,AN32,AQ32,AT32,AW32,AZ32,BC32,BF32,BI32,BL32,BO32,BR32)</f>
        <v>82</v>
      </c>
      <c r="BY32" s="206">
        <f>BW32-BX32</f>
        <v>-46</v>
      </c>
      <c r="BZ32" s="206">
        <f>IF(COUNT(BT32:BV33),BT32*3+BV32,)</f>
        <v>18</v>
      </c>
      <c r="CA32" s="206">
        <f>RANK(CC32,$CC2:$CC47,0)</f>
        <v>18</v>
      </c>
      <c r="CB32" s="34"/>
      <c r="CC32" s="205">
        <f>BZ32*100+BY32+BW32/100</f>
        <v>1754.36</v>
      </c>
    </row>
    <row r="33" spans="1:81" ht="30" customHeight="1">
      <c r="A33" s="208"/>
      <c r="B33" s="199" t="str">
        <f>IF(B32="","",IF(B32&gt;D32,"○",IF(B32=D32,"△",IF(B32&lt;D32,"●"))))</f>
        <v>●</v>
      </c>
      <c r="C33" s="200"/>
      <c r="D33" s="201"/>
      <c r="E33" s="199" t="str">
        <f>IF(E32="","",IF(E32&gt;G32,"○",IF(E32=G32,"△",IF(E32&lt;G32,"●"))))</f>
        <v>●</v>
      </c>
      <c r="F33" s="200"/>
      <c r="G33" s="201"/>
      <c r="H33" s="199" t="str">
        <f>IF(H32="","",IF(H32&gt;J32,"○",IF(H32=J32,"△",IF(H32&lt;J32,"●"))))</f>
        <v>●</v>
      </c>
      <c r="I33" s="200"/>
      <c r="J33" s="201"/>
      <c r="K33" s="199" t="str">
        <f>IF(K32="","",IF(K32&gt;M32,"○",IF(K32=M32,"△",IF(K32&lt;M32,"●"))))</f>
        <v>△</v>
      </c>
      <c r="L33" s="200"/>
      <c r="M33" s="201"/>
      <c r="N33" s="199" t="str">
        <f>IF(N32="","",IF(N32&gt;P32,"○",IF(N32=P32,"△",IF(N32&lt;P32,"●"))))</f>
        <v>●</v>
      </c>
      <c r="O33" s="200"/>
      <c r="P33" s="201"/>
      <c r="Q33" s="199" t="str">
        <f>IF(Q32="","",IF(Q32&gt;S32,"○",IF(Q32=S32,"△",IF(Q32&lt;S32,"●"))))</f>
        <v>●</v>
      </c>
      <c r="R33" s="200"/>
      <c r="S33" s="201"/>
      <c r="T33" s="199" t="str">
        <f>IF(T32="","",IF(T32&gt;V32,"○",IF(T32=V32,"△",IF(T32&lt;V32,"●"))))</f>
        <v>○</v>
      </c>
      <c r="U33" s="200"/>
      <c r="V33" s="201"/>
      <c r="W33" s="199" t="str">
        <f>IF(W32="","",IF(W32&gt;Y32,"○",IF(W32=Y32,"△",IF(W32&lt;Y32,"●"))))</f>
        <v>○</v>
      </c>
      <c r="X33" s="200"/>
      <c r="Y33" s="201"/>
      <c r="Z33" s="199" t="str">
        <f>IF(Z32="","",IF(Z32&gt;AB32,"○",IF(Z32=AB32,"△",IF(Z32&lt;AB32,"●"))))</f>
        <v>●</v>
      </c>
      <c r="AA33" s="200"/>
      <c r="AB33" s="201"/>
      <c r="AC33" s="199" t="str">
        <f>IF(AC32="","",IF(AC32&gt;AE32,"○",IF(AC32=AE32,"△",IF(AC32&lt;AE32,"●"))))</f>
        <v>●</v>
      </c>
      <c r="AD33" s="200"/>
      <c r="AE33" s="201"/>
      <c r="AF33" s="199" t="str">
        <f>IF(AF32="","",IF(AF32&gt;AH32,"○",IF(AF32=AH32,"△",IF(AF32&lt;AH32,"●"))))</f>
        <v>○</v>
      </c>
      <c r="AG33" s="200"/>
      <c r="AH33" s="201"/>
      <c r="AI33" s="202" t="str">
        <f>IF(AI32="","",IF(AI32&gt;AK32,"○",IF(AI32=AK32,"△",IF(AI32&lt;AK32,"●"))))</f>
        <v>●</v>
      </c>
      <c r="AJ33" s="202"/>
      <c r="AK33" s="202"/>
      <c r="AL33" s="199" t="str">
        <f>IF(AL32="","",IF(AL32&gt;AN32,"○",IF(AL32=AN32,"△",IF(AL32&lt;AN32,"●"))))</f>
        <v>●</v>
      </c>
      <c r="AM33" s="200"/>
      <c r="AN33" s="201"/>
      <c r="AO33" s="199" t="str">
        <f>IF(AO32="","",IF(AO32&gt;AQ32,"○",IF(AO32=AQ32,"△",IF(AO32&lt;AQ32,"●"))))</f>
        <v>△</v>
      </c>
      <c r="AP33" s="200"/>
      <c r="AQ33" s="201"/>
      <c r="AR33" s="202" t="str">
        <f>IF(AR32="","",IF(AR32&gt;AT32,"○",IF(AR32=AT32,"△",IF(AR32&lt;AT32,"●"))))</f>
        <v>●</v>
      </c>
      <c r="AS33" s="202"/>
      <c r="AT33" s="202"/>
      <c r="AU33" s="39"/>
      <c r="AV33" s="40"/>
      <c r="AW33" s="41"/>
      <c r="AX33" s="202" t="str">
        <f>IF(AX32="","",IF(AX32&gt;AZ32,"○",IF(AX32=AZ32,"△",IF(AX32&lt;AZ32,"●"))))</f>
        <v>○</v>
      </c>
      <c r="AY33" s="202"/>
      <c r="AZ33" s="202"/>
      <c r="BA33" s="202" t="str">
        <f>IF(BA32="","",IF(BA32&gt;BC32,"○",IF(BA32=BC32,"△",IF(BA32&lt;BC32,"●"))))</f>
        <v>●</v>
      </c>
      <c r="BB33" s="202"/>
      <c r="BC33" s="202"/>
      <c r="BD33" s="202" t="str">
        <f>IF(BD32="","",IF(BD32&gt;BF32,"○",IF(BD32=BF32,"△",IF(BD32&lt;BF32,"●"))))</f>
        <v>●</v>
      </c>
      <c r="BE33" s="202"/>
      <c r="BF33" s="202"/>
      <c r="BG33" s="202" t="str">
        <f>IF(BG32="","",IF(BG32&gt;BI32,"○",IF(BG32=BI32,"△",IF(BG32&lt;BI32,"●"))))</f>
        <v>○</v>
      </c>
      <c r="BH33" s="202"/>
      <c r="BI33" s="202"/>
      <c r="BJ33" s="202" t="str">
        <f>IF(BJ32="","",IF(BJ32&gt;BL32,"○",IF(BJ32=BL32,"△",IF(BJ32&lt;BL32,"●"))))</f>
        <v>●</v>
      </c>
      <c r="BK33" s="202"/>
      <c r="BL33" s="202"/>
      <c r="BM33" s="202" t="str">
        <f>IF(BM32="","",IF(BM32&gt;BO32,"○",IF(BM32=BO32,"△",IF(BM32&lt;BO32,"●"))))</f>
        <v>●</v>
      </c>
      <c r="BN33" s="202"/>
      <c r="BO33" s="202"/>
      <c r="BP33" s="202" t="str">
        <f>IF(BP32="","",IF(BP32&gt;BR32,"○",IF(BP32=BR32,"△",IF(BP32&lt;BR32,"●"))))</f>
        <v>△</v>
      </c>
      <c r="BQ33" s="202"/>
      <c r="BR33" s="202"/>
      <c r="BS33" s="207"/>
      <c r="BT33" s="207"/>
      <c r="BU33" s="207"/>
      <c r="BV33" s="207"/>
      <c r="BW33" s="207"/>
      <c r="BX33" s="207"/>
      <c r="BY33" s="207"/>
      <c r="BZ33" s="207"/>
      <c r="CA33" s="207"/>
      <c r="CB33" s="34"/>
      <c r="CC33" s="205"/>
    </row>
    <row r="34" spans="1:81" ht="30" customHeight="1">
      <c r="A34" s="208" t="str">
        <f>'参加チーム'!A19</f>
        <v>VALOR FC</v>
      </c>
      <c r="B34" s="170">
        <f>IF(AZ2="","",AZ2)</f>
        <v>0</v>
      </c>
      <c r="C34" s="170" t="s">
        <v>97</v>
      </c>
      <c r="D34" s="170">
        <f>IF(AX2="","",AX2)</f>
        <v>9</v>
      </c>
      <c r="E34" s="170">
        <f>IF(AZ4="","",AZ4)</f>
        <v>0</v>
      </c>
      <c r="F34" s="170" t="s">
        <v>97</v>
      </c>
      <c r="G34" s="170">
        <f>IF(AX4="","",AX4)</f>
        <v>10</v>
      </c>
      <c r="H34" s="170">
        <f>IF(AZ6="","",AZ6)</f>
        <v>1</v>
      </c>
      <c r="I34" s="170" t="s">
        <v>97</v>
      </c>
      <c r="J34" s="170">
        <f>IF(AX6="","",AX6)</f>
        <v>11</v>
      </c>
      <c r="K34" s="170">
        <f>IF(AZ8="","",AZ8)</f>
        <v>0</v>
      </c>
      <c r="L34" s="170" t="s">
        <v>97</v>
      </c>
      <c r="M34" s="170">
        <f>IF(AX8="","",AX8)</f>
        <v>3</v>
      </c>
      <c r="N34" s="170">
        <f>IF(AZ10="","",AZ10)</f>
        <v>0</v>
      </c>
      <c r="O34" s="170" t="s">
        <v>97</v>
      </c>
      <c r="P34" s="170">
        <f>IF(AX10="","",AX10)</f>
        <v>6</v>
      </c>
      <c r="Q34" s="170">
        <f>IF(AZ12="","",AZ12)</f>
        <v>0</v>
      </c>
      <c r="R34" s="170" t="s">
        <v>97</v>
      </c>
      <c r="S34" s="170">
        <f>IF(AX12="","",AX12)</f>
        <v>5</v>
      </c>
      <c r="T34" s="170">
        <f>IF(AZ14="","",AZ14)</f>
        <v>1</v>
      </c>
      <c r="U34" s="170" t="s">
        <v>97</v>
      </c>
      <c r="V34" s="170">
        <f>IF(AX14="","",AX14)</f>
        <v>3</v>
      </c>
      <c r="W34" s="170">
        <f>IF(AZ16="","",AZ16)</f>
        <v>1</v>
      </c>
      <c r="X34" s="170" t="s">
        <v>97</v>
      </c>
      <c r="Y34" s="170">
        <f>IF(AX16="","",AX16)</f>
        <v>2</v>
      </c>
      <c r="Z34" s="170">
        <f>IF(AZ18="","",AZ18)</f>
        <v>0</v>
      </c>
      <c r="AA34" s="170" t="s">
        <v>97</v>
      </c>
      <c r="AB34" s="170">
        <f>IF(AX18="","",AX18)</f>
        <v>6</v>
      </c>
      <c r="AC34" s="170">
        <f>IF(AZ20="","",AZ20)</f>
        <v>0</v>
      </c>
      <c r="AD34" s="170" t="s">
        <v>97</v>
      </c>
      <c r="AE34" s="170">
        <f>IF(AX20="","",AX20)</f>
        <v>14</v>
      </c>
      <c r="AF34" s="170">
        <f>IF(AZ22="","",AZ22)</f>
        <v>0</v>
      </c>
      <c r="AG34" s="170" t="s">
        <v>97</v>
      </c>
      <c r="AH34" s="170">
        <f>IF(AX22="","",AX22)</f>
        <v>8</v>
      </c>
      <c r="AI34" s="170">
        <f>IF(AZ24="","",AZ24)</f>
        <v>0</v>
      </c>
      <c r="AJ34" s="170" t="s">
        <v>97</v>
      </c>
      <c r="AK34" s="170">
        <f>IF(AX24="","",AX24)</f>
        <v>4</v>
      </c>
      <c r="AL34" s="170">
        <f>IF(AZ26="","",AZ26)</f>
        <v>0</v>
      </c>
      <c r="AM34" s="170" t="s">
        <v>97</v>
      </c>
      <c r="AN34" s="170">
        <f>IF(AX26="","",AX26)</f>
        <v>9</v>
      </c>
      <c r="AO34" s="170">
        <f>IF(AZ28="","",AZ28)</f>
        <v>0</v>
      </c>
      <c r="AP34" s="170" t="s">
        <v>97</v>
      </c>
      <c r="AQ34" s="170">
        <f>IF(AX28="","",AX28)</f>
        <v>7</v>
      </c>
      <c r="AR34" s="170">
        <f>IF(AZ30="","",AZ30)</f>
        <v>0</v>
      </c>
      <c r="AS34" s="170" t="s">
        <v>97</v>
      </c>
      <c r="AT34" s="170">
        <f>IF(AX30="","",AX30)</f>
        <v>17</v>
      </c>
      <c r="AU34" s="170">
        <f>IF(AZ32="","",AZ32)</f>
        <v>0</v>
      </c>
      <c r="AV34" s="170" t="s">
        <v>97</v>
      </c>
      <c r="AW34" s="170">
        <f>IF(AX32="","",AX32)</f>
        <v>16</v>
      </c>
      <c r="AX34" s="36"/>
      <c r="AY34" s="37"/>
      <c r="AZ34" s="38"/>
      <c r="BA34" s="131">
        <v>0</v>
      </c>
      <c r="BB34" s="170" t="s">
        <v>97</v>
      </c>
      <c r="BC34" s="131">
        <v>8</v>
      </c>
      <c r="BD34" s="131">
        <v>0</v>
      </c>
      <c r="BE34" s="170" t="s">
        <v>97</v>
      </c>
      <c r="BF34" s="131">
        <v>9</v>
      </c>
      <c r="BG34" s="131">
        <v>2</v>
      </c>
      <c r="BH34" s="170" t="s">
        <v>97</v>
      </c>
      <c r="BI34" s="131">
        <v>5</v>
      </c>
      <c r="BJ34" s="131">
        <v>0</v>
      </c>
      <c r="BK34" s="170" t="s">
        <v>97</v>
      </c>
      <c r="BL34" s="131">
        <v>12</v>
      </c>
      <c r="BM34" s="131">
        <v>0</v>
      </c>
      <c r="BN34" s="170" t="s">
        <v>97</v>
      </c>
      <c r="BO34" s="131">
        <v>5</v>
      </c>
      <c r="BP34" s="131">
        <v>0</v>
      </c>
      <c r="BQ34" s="170" t="s">
        <v>97</v>
      </c>
      <c r="BR34" s="131">
        <v>13</v>
      </c>
      <c r="BS34" s="206">
        <f>COUNTIF(B35:BR35,"○")+COUNTIF(B35:BR35,"△")+COUNTIF(B35:BR35,"●")</f>
        <v>22</v>
      </c>
      <c r="BT34" s="206">
        <f>COUNTIF(B35:BR35,"○")</f>
        <v>0</v>
      </c>
      <c r="BU34" s="206">
        <f>COUNTIF(B35:BR35,"●")</f>
        <v>22</v>
      </c>
      <c r="BV34" s="206">
        <f>COUNTIF(B35:BR35,"△")</f>
        <v>0</v>
      </c>
      <c r="BW34" s="206">
        <f>SUM(E34,H34,K34,N34,Q34,T34,W34,Z34,AC34,AF34,AI34,AL34,AO34,AR34,AU34,AX34,BA34,BD34,BG34,BJ34,BM34,BP34,B34)</f>
        <v>5</v>
      </c>
      <c r="BX34" s="206">
        <f>SUM(G34,J34,M34,P34,S34,V34,Y34,D34,AB34,AE34,AH34,AK34,AN34,AQ34,AT34,AW34,AZ34,BC34,BF34,BI34,BL34,BO34,BR34)</f>
        <v>182</v>
      </c>
      <c r="BY34" s="206">
        <f>BW34-BX34</f>
        <v>-177</v>
      </c>
      <c r="BZ34" s="206">
        <f>IF(COUNT(BT34:BV35),BT34*3+BV34,)</f>
        <v>0</v>
      </c>
      <c r="CA34" s="206">
        <f>RANK(CC34,$CC2:$CC47,0)</f>
        <v>23</v>
      </c>
      <c r="CB34" s="34"/>
      <c r="CC34" s="205">
        <f>BZ34*100+BY34+BW34/100</f>
        <v>-176.95</v>
      </c>
    </row>
    <row r="35" spans="1:81" ht="30" customHeight="1">
      <c r="A35" s="208"/>
      <c r="B35" s="199" t="str">
        <f>IF(B34="","",IF(B34&gt;D34,"○",IF(B34=D34,"△",IF(B34&lt;D34,"●"))))</f>
        <v>●</v>
      </c>
      <c r="C35" s="200"/>
      <c r="D35" s="201"/>
      <c r="E35" s="199" t="str">
        <f>IF(E34="","",IF(E34&gt;G34,"○",IF(E34=G34,"△",IF(E34&lt;G34,"●"))))</f>
        <v>●</v>
      </c>
      <c r="F35" s="200"/>
      <c r="G35" s="201"/>
      <c r="H35" s="199" t="str">
        <f>IF(H34="","",IF(H34&gt;J34,"○",IF(H34=J34,"△",IF(H34&lt;J34,"●"))))</f>
        <v>●</v>
      </c>
      <c r="I35" s="200"/>
      <c r="J35" s="201"/>
      <c r="K35" s="199" t="str">
        <f>IF(K34="","",IF(K34&gt;M34,"○",IF(K34=M34,"△",IF(K34&lt;M34,"●"))))</f>
        <v>●</v>
      </c>
      <c r="L35" s="200"/>
      <c r="M35" s="201"/>
      <c r="N35" s="199" t="str">
        <f>IF(N34="","",IF(N34&gt;P34,"○",IF(N34=P34,"△",IF(N34&lt;P34,"●"))))</f>
        <v>●</v>
      </c>
      <c r="O35" s="200"/>
      <c r="P35" s="201"/>
      <c r="Q35" s="199" t="str">
        <f>IF(Q34="","",IF(Q34&gt;S34,"○",IF(Q34=S34,"△",IF(Q34&lt;S34,"●"))))</f>
        <v>●</v>
      </c>
      <c r="R35" s="200"/>
      <c r="S35" s="201"/>
      <c r="T35" s="199" t="str">
        <f>IF(T34="","",IF(T34&gt;V34,"○",IF(T34=V34,"△",IF(T34&lt;V34,"●"))))</f>
        <v>●</v>
      </c>
      <c r="U35" s="200"/>
      <c r="V35" s="201"/>
      <c r="W35" s="199" t="str">
        <f>IF(W34="","",IF(W34&gt;Y34,"○",IF(W34=Y34,"△",IF(W34&lt;Y34,"●"))))</f>
        <v>●</v>
      </c>
      <c r="X35" s="200"/>
      <c r="Y35" s="201"/>
      <c r="Z35" s="199" t="str">
        <f>IF(Z34="","",IF(Z34&gt;AB34,"○",IF(Z34=AB34,"△",IF(Z34&lt;AB34,"●"))))</f>
        <v>●</v>
      </c>
      <c r="AA35" s="200"/>
      <c r="AB35" s="201"/>
      <c r="AC35" s="199" t="str">
        <f>IF(AC34="","",IF(AC34&gt;AE34,"○",IF(AC34=AE34,"△",IF(AC34&lt;AE34,"●"))))</f>
        <v>●</v>
      </c>
      <c r="AD35" s="200"/>
      <c r="AE35" s="201"/>
      <c r="AF35" s="199" t="str">
        <f>IF(AF34="","",IF(AF34&gt;AH34,"○",IF(AF34=AH34,"△",IF(AF34&lt;AH34,"●"))))</f>
        <v>●</v>
      </c>
      <c r="AG35" s="200"/>
      <c r="AH35" s="201"/>
      <c r="AI35" s="199" t="str">
        <f>IF(AI34="","",IF(AI34&gt;AK34,"○",IF(AI34=AK34,"△",IF(AI34&lt;AK34,"●"))))</f>
        <v>●</v>
      </c>
      <c r="AJ35" s="200"/>
      <c r="AK35" s="201"/>
      <c r="AL35" s="202" t="str">
        <f>IF(AL34="","",IF(AL34&gt;AN34,"○",IF(AL34=AN34,"△",IF(AL34&lt;AN34,"●"))))</f>
        <v>●</v>
      </c>
      <c r="AM35" s="202"/>
      <c r="AN35" s="202"/>
      <c r="AO35" s="199" t="str">
        <f>IF(AO34="","",IF(AO34&gt;AQ34,"○",IF(AO34=AQ34,"△",IF(AO34&lt;AQ34,"●"))))</f>
        <v>●</v>
      </c>
      <c r="AP35" s="200"/>
      <c r="AQ35" s="201"/>
      <c r="AR35" s="199" t="str">
        <f>IF(AR34="","",IF(AR34&gt;AT34,"○",IF(AR34=AT34,"△",IF(AR34&lt;AT34,"●"))))</f>
        <v>●</v>
      </c>
      <c r="AS35" s="200"/>
      <c r="AT35" s="201"/>
      <c r="AU35" s="202" t="str">
        <f>IF(AU34="","",IF(AU34&gt;AW34,"○",IF(AU34=AW34,"△",IF(AU34&lt;AW34,"●"))))</f>
        <v>●</v>
      </c>
      <c r="AV35" s="202"/>
      <c r="AW35" s="202"/>
      <c r="AX35" s="39"/>
      <c r="AY35" s="40"/>
      <c r="AZ35" s="41"/>
      <c r="BA35" s="202" t="str">
        <f>IF(BA34="","",IF(BA34&gt;BC34,"○",IF(BA34=BC34,"△",IF(BA34&lt;BC34,"●"))))</f>
        <v>●</v>
      </c>
      <c r="BB35" s="202"/>
      <c r="BC35" s="202"/>
      <c r="BD35" s="202" t="str">
        <f>IF(BD34="","",IF(BD34&gt;BF34,"○",IF(BD34=BF34,"△",IF(BD34&lt;BF34,"●"))))</f>
        <v>●</v>
      </c>
      <c r="BE35" s="202"/>
      <c r="BF35" s="202"/>
      <c r="BG35" s="202" t="str">
        <f>IF(BG34="","",IF(BG34&gt;BI34,"○",IF(BG34=BI34,"△",IF(BG34&lt;BI34,"●"))))</f>
        <v>●</v>
      </c>
      <c r="BH35" s="202"/>
      <c r="BI35" s="202"/>
      <c r="BJ35" s="202" t="str">
        <f>IF(BJ34="","",IF(BJ34&gt;BL34,"○",IF(BJ34=BL34,"△",IF(BJ34&lt;BL34,"●"))))</f>
        <v>●</v>
      </c>
      <c r="BK35" s="202"/>
      <c r="BL35" s="202"/>
      <c r="BM35" s="202" t="str">
        <f>IF(BM34="","",IF(BM34&gt;BO34,"○",IF(BM34=BO34,"△",IF(BM34&lt;BO34,"●"))))</f>
        <v>●</v>
      </c>
      <c r="BN35" s="202"/>
      <c r="BO35" s="202"/>
      <c r="BP35" s="202" t="str">
        <f>IF(BP34="","",IF(BP34&gt;BR34,"○",IF(BP34=BR34,"△",IF(BP34&lt;BR34,"●"))))</f>
        <v>●</v>
      </c>
      <c r="BQ35" s="202"/>
      <c r="BR35" s="202"/>
      <c r="BS35" s="207"/>
      <c r="BT35" s="207"/>
      <c r="BU35" s="207"/>
      <c r="BV35" s="207"/>
      <c r="BW35" s="207"/>
      <c r="BX35" s="207"/>
      <c r="BY35" s="207"/>
      <c r="BZ35" s="207"/>
      <c r="CA35" s="207"/>
      <c r="CB35" s="34"/>
      <c r="CC35" s="205"/>
    </row>
    <row r="36" spans="1:81" ht="30" customHeight="1">
      <c r="A36" s="208" t="str">
        <f>'参加チーム'!A20</f>
        <v>入江SSS</v>
      </c>
      <c r="B36" s="132">
        <f>IF(BC2="","",BC2)</f>
        <v>1</v>
      </c>
      <c r="C36" s="132" t="s">
        <v>97</v>
      </c>
      <c r="D36" s="132">
        <f>IF(BA2="","",BA2)</f>
        <v>1</v>
      </c>
      <c r="E36" s="132">
        <f>IF(BC4="","",BC4)</f>
        <v>0</v>
      </c>
      <c r="F36" s="132" t="s">
        <v>97</v>
      </c>
      <c r="G36" s="132">
        <f>IF(BA4="","",BA4)</f>
        <v>2</v>
      </c>
      <c r="H36" s="132">
        <f>IF(BC6="","",BC6)</f>
        <v>2</v>
      </c>
      <c r="I36" s="132" t="s">
        <v>97</v>
      </c>
      <c r="J36" s="132">
        <f>IF(BA6="","",BA6)</f>
        <v>1</v>
      </c>
      <c r="K36" s="132">
        <f>IF(BC8="","",BC8)</f>
        <v>3</v>
      </c>
      <c r="L36" s="132" t="s">
        <v>97</v>
      </c>
      <c r="M36" s="132">
        <f>IF(BA8="","",BA8)</f>
        <v>0</v>
      </c>
      <c r="N36" s="132">
        <f>IF(BC10="","",BC10)</f>
        <v>1</v>
      </c>
      <c r="O36" s="132" t="s">
        <v>97</v>
      </c>
      <c r="P36" s="132">
        <f>IF(BA10="","",BA10)</f>
        <v>4</v>
      </c>
      <c r="Q36" s="132">
        <f>IF(BC12="","",BC12)</f>
        <v>1</v>
      </c>
      <c r="R36" s="132" t="s">
        <v>97</v>
      </c>
      <c r="S36" s="132">
        <f>IF(BA12="","",BA12)</f>
        <v>1</v>
      </c>
      <c r="T36" s="132">
        <f>IF(BC14="","",BC14)</f>
        <v>1</v>
      </c>
      <c r="U36" s="132" t="s">
        <v>97</v>
      </c>
      <c r="V36" s="132">
        <f>IF(BA14="","",BA14)</f>
        <v>1</v>
      </c>
      <c r="W36" s="132">
        <f>IF(BC16="","",BC16)</f>
        <v>2</v>
      </c>
      <c r="X36" s="132" t="s">
        <v>97</v>
      </c>
      <c r="Y36" s="132">
        <f>IF(BA16="","",BA16)</f>
        <v>0</v>
      </c>
      <c r="Z36" s="132">
        <f>IF(BC18="","",BC18)</f>
        <v>2</v>
      </c>
      <c r="AA36" s="132" t="s">
        <v>97</v>
      </c>
      <c r="AB36" s="132">
        <f>IF(BA18="","",BA18)</f>
        <v>1</v>
      </c>
      <c r="AC36" s="132">
        <f>IF(BC20="","",BC20)</f>
        <v>1</v>
      </c>
      <c r="AD36" s="132" t="s">
        <v>97</v>
      </c>
      <c r="AE36" s="132">
        <f>IF(BA20="","",BA20)</f>
        <v>7</v>
      </c>
      <c r="AF36" s="132">
        <f>IF(BC22="","",BC22)</f>
        <v>2</v>
      </c>
      <c r="AG36" s="132" t="s">
        <v>97</v>
      </c>
      <c r="AH36" s="132">
        <f>IF(BA22="","",BA22)</f>
        <v>0</v>
      </c>
      <c r="AI36" s="132">
        <f>IF(BC24="","",BC24)</f>
        <v>0</v>
      </c>
      <c r="AJ36" s="132" t="s">
        <v>97</v>
      </c>
      <c r="AK36" s="132">
        <f>IF(BA24="","",BA24)</f>
        <v>2</v>
      </c>
      <c r="AL36" s="132">
        <f>IF(BC26="","",BC26)</f>
        <v>2</v>
      </c>
      <c r="AM36" s="132" t="s">
        <v>97</v>
      </c>
      <c r="AN36" s="132">
        <f>IF(BA26="","",BA26)</f>
        <v>0</v>
      </c>
      <c r="AO36" s="132">
        <f>IF(BC28="","",BC28)</f>
        <v>2</v>
      </c>
      <c r="AP36" s="132" t="s">
        <v>97</v>
      </c>
      <c r="AQ36" s="132">
        <f>IF(BA28="","",BA28)</f>
        <v>0</v>
      </c>
      <c r="AR36" s="132">
        <f>IF(BC30="","",BC30)</f>
        <v>0</v>
      </c>
      <c r="AS36" s="132" t="s">
        <v>97</v>
      </c>
      <c r="AT36" s="132">
        <f>IF(BA30="","",BA30)</f>
        <v>6</v>
      </c>
      <c r="AU36" s="132">
        <f>IF(BC32="","",BC32)</f>
        <v>3</v>
      </c>
      <c r="AV36" s="132" t="s">
        <v>97</v>
      </c>
      <c r="AW36" s="132">
        <f>IF(BA32="","",BA32)</f>
        <v>1</v>
      </c>
      <c r="AX36" s="132">
        <f>IF(BC34="","",BC34)</f>
        <v>8</v>
      </c>
      <c r="AY36" s="132" t="s">
        <v>97</v>
      </c>
      <c r="AZ36" s="132">
        <f>IF(BA34="","",BA34)</f>
        <v>0</v>
      </c>
      <c r="BA36" s="36"/>
      <c r="BB36" s="37"/>
      <c r="BC36" s="38"/>
      <c r="BD36" s="131">
        <v>0</v>
      </c>
      <c r="BE36" s="132" t="s">
        <v>97</v>
      </c>
      <c r="BF36" s="131">
        <v>3</v>
      </c>
      <c r="BG36" s="131">
        <v>2</v>
      </c>
      <c r="BH36" s="132" t="s">
        <v>97</v>
      </c>
      <c r="BI36" s="131">
        <v>0</v>
      </c>
      <c r="BJ36" s="131">
        <v>2</v>
      </c>
      <c r="BK36" s="132" t="s">
        <v>97</v>
      </c>
      <c r="BL36" s="131">
        <v>0</v>
      </c>
      <c r="BM36" s="131">
        <v>0</v>
      </c>
      <c r="BN36" s="132" t="s">
        <v>97</v>
      </c>
      <c r="BO36" s="131">
        <v>4</v>
      </c>
      <c r="BP36" s="131">
        <v>1</v>
      </c>
      <c r="BQ36" s="132" t="s">
        <v>97</v>
      </c>
      <c r="BR36" s="131">
        <v>2</v>
      </c>
      <c r="BS36" s="206">
        <f>COUNTIF(B37:BR37,"○")+COUNTIF(B37:BR37,"△")+COUNTIF(B37:BR37,"●")</f>
        <v>22</v>
      </c>
      <c r="BT36" s="206">
        <f>COUNTIF(B37:BR37,"○")</f>
        <v>11</v>
      </c>
      <c r="BU36" s="206">
        <f>COUNTIF(B37:BR37,"●")</f>
        <v>8</v>
      </c>
      <c r="BV36" s="206">
        <f>COUNTIF(B37:BR37,"△")</f>
        <v>3</v>
      </c>
      <c r="BW36" s="206">
        <f>SUM(E36,H36,K36,N36,Q36,T36,W36,Z36,AC36,AF36,AI36,AL36,AO36,AR36,AU36,AX36,BA36,BD36,BG36,BJ36,BM36,BP36,B36)</f>
        <v>36</v>
      </c>
      <c r="BX36" s="206">
        <f>SUM(G36,J36,M36,P36,S36,V36,Y36,D36,AB36,AE36,AH36,AK36,AN36,AQ36,AT36,AW36,AZ36,BC36,BF36,BI36,BL36,BO36,BR36)</f>
        <v>36</v>
      </c>
      <c r="BY36" s="206">
        <f>BW36-BX36</f>
        <v>0</v>
      </c>
      <c r="BZ36" s="206">
        <f>IF(COUNT(BT36:BV37),BT36*3+BV36,)</f>
        <v>36</v>
      </c>
      <c r="CA36" s="206">
        <f>RANK(CC36,$CC2:$CC47,0)</f>
        <v>10</v>
      </c>
      <c r="CB36" s="34"/>
      <c r="CC36" s="205">
        <f>BZ36*100+BY36+BW36/100</f>
        <v>3600.36</v>
      </c>
    </row>
    <row r="37" spans="1:81" ht="30" customHeight="1">
      <c r="A37" s="208"/>
      <c r="B37" s="199" t="str">
        <f>IF(B36="","",IF(B36&gt;D36,"○",IF(B36=D36,"△",IF(B36&lt;D36,"●"))))</f>
        <v>△</v>
      </c>
      <c r="C37" s="200"/>
      <c r="D37" s="201"/>
      <c r="E37" s="199" t="str">
        <f>IF(E36="","",IF(E36&gt;G36,"○",IF(E36=G36,"△",IF(E36&lt;G36,"●"))))</f>
        <v>●</v>
      </c>
      <c r="F37" s="200"/>
      <c r="G37" s="201"/>
      <c r="H37" s="199" t="str">
        <f>IF(H36="","",IF(H36&gt;J36,"○",IF(H36=J36,"△",IF(H36&lt;J36,"●"))))</f>
        <v>○</v>
      </c>
      <c r="I37" s="200"/>
      <c r="J37" s="201"/>
      <c r="K37" s="199" t="str">
        <f>IF(K36="","",IF(K36&gt;M36,"○",IF(K36=M36,"△",IF(K36&lt;M36,"●"))))</f>
        <v>○</v>
      </c>
      <c r="L37" s="200"/>
      <c r="M37" s="201"/>
      <c r="N37" s="199" t="str">
        <f>IF(N36="","",IF(N36&gt;P36,"○",IF(N36=P36,"△",IF(N36&lt;P36,"●"))))</f>
        <v>●</v>
      </c>
      <c r="O37" s="200"/>
      <c r="P37" s="201"/>
      <c r="Q37" s="199" t="str">
        <f>IF(Q36="","",IF(Q36&gt;S36,"○",IF(Q36=S36,"△",IF(Q36&lt;S36,"●"))))</f>
        <v>△</v>
      </c>
      <c r="R37" s="200"/>
      <c r="S37" s="201"/>
      <c r="T37" s="199" t="str">
        <f>IF(T36="","",IF(T36&gt;V36,"○",IF(T36=V36,"△",IF(T36&lt;V36,"●"))))</f>
        <v>△</v>
      </c>
      <c r="U37" s="200"/>
      <c r="V37" s="201"/>
      <c r="W37" s="199" t="str">
        <f>IF(W36="","",IF(W36&gt;Y36,"○",IF(W36=Y36,"△",IF(W36&lt;Y36,"●"))))</f>
        <v>○</v>
      </c>
      <c r="X37" s="200"/>
      <c r="Y37" s="201"/>
      <c r="Z37" s="199" t="str">
        <f>IF(Z36="","",IF(Z36&gt;AB36,"○",IF(Z36=AB36,"△",IF(Z36&lt;AB36,"●"))))</f>
        <v>○</v>
      </c>
      <c r="AA37" s="200"/>
      <c r="AB37" s="201"/>
      <c r="AC37" s="199" t="str">
        <f>IF(AC36="","",IF(AC36&gt;AE36,"○",IF(AC36=AE36,"△",IF(AC36&lt;AE36,"●"))))</f>
        <v>●</v>
      </c>
      <c r="AD37" s="200"/>
      <c r="AE37" s="201"/>
      <c r="AF37" s="199" t="str">
        <f>IF(AF36="","",IF(AF36&gt;AH36,"○",IF(AF36=AH36,"△",IF(AF36&lt;AH36,"●"))))</f>
        <v>○</v>
      </c>
      <c r="AG37" s="200"/>
      <c r="AH37" s="201"/>
      <c r="AI37" s="199" t="str">
        <f>IF(AI36="","",IF(AI36&gt;AK36,"○",IF(AI36=AK36,"△",IF(AI36&lt;AK36,"●"))))</f>
        <v>●</v>
      </c>
      <c r="AJ37" s="200"/>
      <c r="AK37" s="201"/>
      <c r="AL37" s="199" t="str">
        <f>IF(AL36="","",IF(AL36&gt;AN36,"○",IF(AL36=AN36,"△",IF(AL36&lt;AN36,"●"))))</f>
        <v>○</v>
      </c>
      <c r="AM37" s="200"/>
      <c r="AN37" s="201"/>
      <c r="AO37" s="202" t="str">
        <f>IF(AO36="","",IF(AO36&gt;AQ36,"○",IF(AO36=AQ36,"△",IF(AO36&lt;AQ36,"●"))))</f>
        <v>○</v>
      </c>
      <c r="AP37" s="202"/>
      <c r="AQ37" s="202"/>
      <c r="AR37" s="199" t="str">
        <f>IF(AR36="","",IF(AR36&gt;AT36,"○",IF(AR36=AT36,"△",IF(AR36&lt;AT36,"●"))))</f>
        <v>●</v>
      </c>
      <c r="AS37" s="200"/>
      <c r="AT37" s="201"/>
      <c r="AU37" s="199" t="str">
        <f>IF(AU36="","",IF(AU36&gt;AW36,"○",IF(AU36=AW36,"△",IF(AU36&lt;AW36,"●"))))</f>
        <v>○</v>
      </c>
      <c r="AV37" s="200"/>
      <c r="AW37" s="201"/>
      <c r="AX37" s="202" t="str">
        <f>IF(AX36="","",IF(AX36&gt;AZ36,"○",IF(AX36=AZ36,"△",IF(AX36&lt;AZ36,"●"))))</f>
        <v>○</v>
      </c>
      <c r="AY37" s="202"/>
      <c r="AZ37" s="202"/>
      <c r="BA37" s="39"/>
      <c r="BB37" s="40"/>
      <c r="BC37" s="41"/>
      <c r="BD37" s="202" t="str">
        <f>IF(BD36="","",IF(BD36&gt;BF36,"○",IF(BD36=BF36,"△",IF(BD36&lt;BF36,"●"))))</f>
        <v>●</v>
      </c>
      <c r="BE37" s="202"/>
      <c r="BF37" s="202"/>
      <c r="BG37" s="202" t="str">
        <f>IF(BG36="","",IF(BG36&gt;BI36,"○",IF(BG36=BI36,"△",IF(BG36&lt;BI36,"●"))))</f>
        <v>○</v>
      </c>
      <c r="BH37" s="202"/>
      <c r="BI37" s="202"/>
      <c r="BJ37" s="202" t="str">
        <f>IF(BJ36="","",IF(BJ36&gt;BL36,"○",IF(BJ36=BL36,"△",IF(BJ36&lt;BL36,"●"))))</f>
        <v>○</v>
      </c>
      <c r="BK37" s="202"/>
      <c r="BL37" s="202"/>
      <c r="BM37" s="202" t="str">
        <f>IF(BM36="","",IF(BM36&gt;BO36,"○",IF(BM36=BO36,"△",IF(BM36&lt;BO36,"●"))))</f>
        <v>●</v>
      </c>
      <c r="BN37" s="202"/>
      <c r="BO37" s="202"/>
      <c r="BP37" s="202" t="str">
        <f>IF(BP36="","",IF(BP36&gt;BR36,"○",IF(BP36=BR36,"△",IF(BP36&lt;BR36,"●"))))</f>
        <v>●</v>
      </c>
      <c r="BQ37" s="202"/>
      <c r="BR37" s="202"/>
      <c r="BS37" s="207"/>
      <c r="BT37" s="207"/>
      <c r="BU37" s="207"/>
      <c r="BV37" s="207"/>
      <c r="BW37" s="207"/>
      <c r="BX37" s="207"/>
      <c r="BY37" s="207"/>
      <c r="BZ37" s="207"/>
      <c r="CA37" s="207"/>
      <c r="CB37" s="34"/>
      <c r="CC37" s="205"/>
    </row>
    <row r="38" spans="1:81" ht="30" customHeight="1">
      <c r="A38" s="208" t="str">
        <f>'参加チーム'!A21</f>
        <v>飯田ﾌｧｲﾀｰｽﾞ</v>
      </c>
      <c r="B38" s="132">
        <f>IF(BF2="","",BF2)</f>
        <v>6</v>
      </c>
      <c r="C38" s="132" t="s">
        <v>97</v>
      </c>
      <c r="D38" s="132">
        <f>IF(BD2="","",BD2)</f>
        <v>0</v>
      </c>
      <c r="E38" s="132">
        <f>IF(BF4="","",BF4)</f>
        <v>1</v>
      </c>
      <c r="F38" s="132" t="s">
        <v>97</v>
      </c>
      <c r="G38" s="132">
        <f>IF(BD4="","",BD4)</f>
        <v>2</v>
      </c>
      <c r="H38" s="132">
        <f>IF(BF6="","",BF6)</f>
        <v>2</v>
      </c>
      <c r="I38" s="132" t="s">
        <v>97</v>
      </c>
      <c r="J38" s="132">
        <f>IF(BD6="","",BD6)</f>
        <v>1</v>
      </c>
      <c r="K38" s="132">
        <f>IF(BF8="","",BF8)</f>
        <v>2</v>
      </c>
      <c r="L38" s="132" t="s">
        <v>97</v>
      </c>
      <c r="M38" s="132">
        <f>IF(BD8="","",BD8)</f>
        <v>0</v>
      </c>
      <c r="N38" s="132">
        <f>IF(BF10="","",BF10)</f>
        <v>1</v>
      </c>
      <c r="O38" s="132" t="s">
        <v>97</v>
      </c>
      <c r="P38" s="132">
        <f>IF(BD10="","",BD10)</f>
        <v>0</v>
      </c>
      <c r="Q38" s="132">
        <f>IF(BF12="","",BF12)</f>
        <v>1</v>
      </c>
      <c r="R38" s="132" t="s">
        <v>97</v>
      </c>
      <c r="S38" s="132">
        <f>IF(BD12="","",BD12)</f>
        <v>0</v>
      </c>
      <c r="T38" s="132">
        <f>IF(BF14="","",BF14)</f>
        <v>2</v>
      </c>
      <c r="U38" s="132" t="s">
        <v>97</v>
      </c>
      <c r="V38" s="132">
        <f>IF(BD14="","",BD14)</f>
        <v>0</v>
      </c>
      <c r="W38" s="132">
        <f>IF(BF16="","",BF16)</f>
        <v>11</v>
      </c>
      <c r="X38" s="132" t="s">
        <v>97</v>
      </c>
      <c r="Y38" s="132">
        <f>IF(BD16="","",BD16)</f>
        <v>0</v>
      </c>
      <c r="Z38" s="132">
        <f>IF(BF18="","",BF18)</f>
        <v>10</v>
      </c>
      <c r="AA38" s="132" t="s">
        <v>97</v>
      </c>
      <c r="AB38" s="132">
        <f>IF(BD18="","",BD18)</f>
        <v>0</v>
      </c>
      <c r="AC38" s="132">
        <f>IF(BF20="","",BF20)</f>
        <v>1</v>
      </c>
      <c r="AD38" s="132" t="s">
        <v>97</v>
      </c>
      <c r="AE38" s="132">
        <f>IF(BD20="","",BD20)</f>
        <v>3</v>
      </c>
      <c r="AF38" s="132">
        <f>IF(BF22="","",BF22)</f>
        <v>5</v>
      </c>
      <c r="AG38" s="132" t="s">
        <v>97</v>
      </c>
      <c r="AH38" s="132">
        <f>IF(BD22="","",BD22)</f>
        <v>0</v>
      </c>
      <c r="AI38" s="132">
        <f>IF(BF24="","",BF24)</f>
        <v>1</v>
      </c>
      <c r="AJ38" s="132" t="s">
        <v>97</v>
      </c>
      <c r="AK38" s="132">
        <f>IF(BD24="","",BD24)</f>
        <v>1</v>
      </c>
      <c r="AL38" s="132">
        <f>IF(BF26="","",BF26)</f>
        <v>8</v>
      </c>
      <c r="AM38" s="132" t="s">
        <v>97</v>
      </c>
      <c r="AN38" s="132">
        <f>IF(BD26="","",BD26)</f>
        <v>0</v>
      </c>
      <c r="AO38" s="132">
        <f>IF(BF28="","",BF28)</f>
        <v>6</v>
      </c>
      <c r="AP38" s="132" t="s">
        <v>97</v>
      </c>
      <c r="AQ38" s="132">
        <f>IF(BD28="","",BD28)</f>
        <v>0</v>
      </c>
      <c r="AR38" s="132">
        <f>IF(BF30="","",BF30)</f>
        <v>0</v>
      </c>
      <c r="AS38" s="132" t="s">
        <v>97</v>
      </c>
      <c r="AT38" s="132">
        <f>IF(BD30="","",BD30)</f>
        <v>3</v>
      </c>
      <c r="AU38" s="132">
        <f>IF(BF32="","",BF32)</f>
        <v>5</v>
      </c>
      <c r="AV38" s="132" t="s">
        <v>97</v>
      </c>
      <c r="AW38" s="132">
        <f>IF(BD32="","",BD32)</f>
        <v>0</v>
      </c>
      <c r="AX38" s="132">
        <f>IF(BF34="","",BF34)</f>
        <v>9</v>
      </c>
      <c r="AY38" s="132" t="s">
        <v>97</v>
      </c>
      <c r="AZ38" s="132">
        <f>IF(BD34="","",BD34)</f>
        <v>0</v>
      </c>
      <c r="BA38" s="132">
        <f>IF(BF36="","",BF36)</f>
        <v>3</v>
      </c>
      <c r="BB38" s="132" t="s">
        <v>97</v>
      </c>
      <c r="BC38" s="132">
        <f>IF(BD36="","",BD36)</f>
        <v>0</v>
      </c>
      <c r="BD38" s="36"/>
      <c r="BE38" s="37"/>
      <c r="BF38" s="38"/>
      <c r="BG38" s="131">
        <v>5</v>
      </c>
      <c r="BH38" s="132" t="s">
        <v>97</v>
      </c>
      <c r="BI38" s="131">
        <v>0</v>
      </c>
      <c r="BJ38" s="131">
        <v>1</v>
      </c>
      <c r="BK38" s="132" t="s">
        <v>97</v>
      </c>
      <c r="BL38" s="131">
        <v>0</v>
      </c>
      <c r="BM38" s="131">
        <v>0</v>
      </c>
      <c r="BN38" s="132" t="s">
        <v>97</v>
      </c>
      <c r="BO38" s="131">
        <v>8</v>
      </c>
      <c r="BP38" s="131">
        <v>1</v>
      </c>
      <c r="BQ38" s="132" t="s">
        <v>97</v>
      </c>
      <c r="BR38" s="131">
        <v>0</v>
      </c>
      <c r="BS38" s="206">
        <f>COUNTIF(B39:BR39,"○")+COUNTIF(B39:BR39,"△")+COUNTIF(B39:BR39,"●")</f>
        <v>22</v>
      </c>
      <c r="BT38" s="206">
        <f>COUNTIF(B39:BR39,"○")</f>
        <v>17</v>
      </c>
      <c r="BU38" s="206">
        <f>COUNTIF(B39:BR39,"●")</f>
        <v>4</v>
      </c>
      <c r="BV38" s="206">
        <f>COUNTIF(B39:BR39,"△")</f>
        <v>1</v>
      </c>
      <c r="BW38" s="206">
        <f>SUM(E38,H38,K38,N38,Q38,T38,W38,Z38,AC38,AF38,AI38,AL38,AO38,AR38,AU38,AX38,BA38,BD38,BG38,BJ38,BM38,BP38,B38)</f>
        <v>81</v>
      </c>
      <c r="BX38" s="206">
        <f>SUM(G38,J38,M38,P38,S38,V38,Y38,D38,AB38,AE38,AH38,AK38,AN38,AQ38,AT38,AW38,AZ38,BC38,BF38,BI38,BL38,BO38,BR38)</f>
        <v>18</v>
      </c>
      <c r="BY38" s="206">
        <f>BW38-BX38</f>
        <v>63</v>
      </c>
      <c r="BZ38" s="206">
        <f>IF(COUNT(BT38:BV39),BT38*3+BV38,)</f>
        <v>52</v>
      </c>
      <c r="CA38" s="206">
        <f>RANK(CC38,$CC2:$CC47,0)</f>
        <v>4</v>
      </c>
      <c r="CB38" s="34"/>
      <c r="CC38" s="205">
        <f>BZ38*100+BY38+BW38/100</f>
        <v>5263.81</v>
      </c>
    </row>
    <row r="39" spans="1:81" ht="30" customHeight="1">
      <c r="A39" s="208"/>
      <c r="B39" s="199" t="str">
        <f>IF(B38="","",IF(B38&gt;D38,"○",IF(B38=D38,"△",IF(B38&lt;D38,"●"))))</f>
        <v>○</v>
      </c>
      <c r="C39" s="200"/>
      <c r="D39" s="201"/>
      <c r="E39" s="199" t="str">
        <f>IF(E38="","",IF(E38&gt;G38,"○",IF(E38=G38,"△",IF(E38&lt;G38,"●"))))</f>
        <v>●</v>
      </c>
      <c r="F39" s="200"/>
      <c r="G39" s="201"/>
      <c r="H39" s="199" t="str">
        <f>IF(H38="","",IF(H38&gt;J38,"○",IF(H38=J38,"△",IF(H38&lt;J38,"●"))))</f>
        <v>○</v>
      </c>
      <c r="I39" s="200"/>
      <c r="J39" s="201"/>
      <c r="K39" s="199" t="str">
        <f>IF(K38="","",IF(K38&gt;M38,"○",IF(K38=M38,"△",IF(K38&lt;M38,"●"))))</f>
        <v>○</v>
      </c>
      <c r="L39" s="200"/>
      <c r="M39" s="201"/>
      <c r="N39" s="199" t="str">
        <f>IF(N38="","",IF(N38&gt;P38,"○",IF(N38=P38,"△",IF(N38&lt;P38,"●"))))</f>
        <v>○</v>
      </c>
      <c r="O39" s="200"/>
      <c r="P39" s="201"/>
      <c r="Q39" s="199" t="str">
        <f>IF(Q38="","",IF(Q38&gt;S38,"○",IF(Q38=S38,"△",IF(Q38&lt;S38,"●"))))</f>
        <v>○</v>
      </c>
      <c r="R39" s="200"/>
      <c r="S39" s="201"/>
      <c r="T39" s="199" t="str">
        <f>IF(T38="","",IF(T38&gt;V38,"○",IF(T38=V38,"△",IF(T38&lt;V38,"●"))))</f>
        <v>○</v>
      </c>
      <c r="U39" s="200"/>
      <c r="V39" s="201"/>
      <c r="W39" s="199" t="str">
        <f>IF(W38="","",IF(W38&gt;Y38,"○",IF(W38=Y38,"△",IF(W38&lt;Y38,"●"))))</f>
        <v>○</v>
      </c>
      <c r="X39" s="200"/>
      <c r="Y39" s="201"/>
      <c r="Z39" s="199" t="str">
        <f>IF(Z38="","",IF(Z38&gt;AB38,"○",IF(Z38=AB38,"△",IF(Z38&lt;AB38,"●"))))</f>
        <v>○</v>
      </c>
      <c r="AA39" s="200"/>
      <c r="AB39" s="201"/>
      <c r="AC39" s="199" t="str">
        <f>IF(AC38="","",IF(AC38&gt;AE38,"○",IF(AC38=AE38,"△",IF(AC38&lt;AE38,"●"))))</f>
        <v>●</v>
      </c>
      <c r="AD39" s="200"/>
      <c r="AE39" s="201"/>
      <c r="AF39" s="199" t="str">
        <f>IF(AF38="","",IF(AF38&gt;AH38,"○",IF(AF38=AH38,"△",IF(AF38&lt;AH38,"●"))))</f>
        <v>○</v>
      </c>
      <c r="AG39" s="200"/>
      <c r="AH39" s="201"/>
      <c r="AI39" s="199" t="str">
        <f>IF(AI38="","",IF(AI38&gt;AK38,"○",IF(AI38=AK38,"△",IF(AI38&lt;AK38,"●"))))</f>
        <v>△</v>
      </c>
      <c r="AJ39" s="200"/>
      <c r="AK39" s="201"/>
      <c r="AL39" s="199" t="str">
        <f>IF(AL38="","",IF(AL38&gt;AN38,"○",IF(AL38=AN38,"△",IF(AL38&lt;AN38,"●"))))</f>
        <v>○</v>
      </c>
      <c r="AM39" s="200"/>
      <c r="AN39" s="201"/>
      <c r="AO39" s="199" t="str">
        <f>IF(AO38="","",IF(AO38&gt;AQ38,"○",IF(AO38=AQ38,"△",IF(AO38&lt;AQ38,"●"))))</f>
        <v>○</v>
      </c>
      <c r="AP39" s="200"/>
      <c r="AQ39" s="201"/>
      <c r="AR39" s="202" t="str">
        <f>IF(AR38="","",IF(AR38&gt;AT38,"○",IF(AR38=AT38,"△",IF(AR38&lt;AT38,"●"))))</f>
        <v>●</v>
      </c>
      <c r="AS39" s="202"/>
      <c r="AT39" s="202"/>
      <c r="AU39" s="199" t="str">
        <f>IF(AU38="","",IF(AU38&gt;AW38,"○",IF(AU38=AW38,"△",IF(AU38&lt;AW38,"●"))))</f>
        <v>○</v>
      </c>
      <c r="AV39" s="200"/>
      <c r="AW39" s="201"/>
      <c r="AX39" s="199" t="str">
        <f>IF(AX38="","",IF(AX38&gt;AZ38,"○",IF(AX38=AZ38,"△",IF(AX38&lt;AZ38,"●"))))</f>
        <v>○</v>
      </c>
      <c r="AY39" s="200"/>
      <c r="AZ39" s="201"/>
      <c r="BA39" s="202" t="str">
        <f>IF(BA38="","",IF(BA38&gt;BC38,"○",IF(BA38=BC38,"△",IF(BA38&lt;BC38,"●"))))</f>
        <v>○</v>
      </c>
      <c r="BB39" s="202"/>
      <c r="BC39" s="202"/>
      <c r="BD39" s="39"/>
      <c r="BE39" s="40"/>
      <c r="BF39" s="41"/>
      <c r="BG39" s="202" t="str">
        <f>IF(BG38="","",IF(BG38&gt;BI38,"○",IF(BG38=BI38,"△",IF(BG38&lt;BI38,"●"))))</f>
        <v>○</v>
      </c>
      <c r="BH39" s="202"/>
      <c r="BI39" s="202"/>
      <c r="BJ39" s="202" t="str">
        <f>IF(BJ38="","",IF(BJ38&gt;BL38,"○",IF(BJ38=BL38,"△",IF(BJ38&lt;BL38,"●"))))</f>
        <v>○</v>
      </c>
      <c r="BK39" s="202"/>
      <c r="BL39" s="202"/>
      <c r="BM39" s="202" t="str">
        <f>IF(BM38="","",IF(BM38&gt;BO38,"○",IF(BM38=BO38,"△",IF(BM38&lt;BO38,"●"))))</f>
        <v>●</v>
      </c>
      <c r="BN39" s="202"/>
      <c r="BO39" s="202"/>
      <c r="BP39" s="202" t="str">
        <f>IF(BP38="","",IF(BP38&gt;BR38,"○",IF(BP38=BR38,"△",IF(BP38&lt;BR38,"●"))))</f>
        <v>○</v>
      </c>
      <c r="BQ39" s="202"/>
      <c r="BR39" s="202"/>
      <c r="BS39" s="207"/>
      <c r="BT39" s="207"/>
      <c r="BU39" s="207"/>
      <c r="BV39" s="207"/>
      <c r="BW39" s="207"/>
      <c r="BX39" s="207"/>
      <c r="BY39" s="207"/>
      <c r="BZ39" s="207"/>
      <c r="CA39" s="207"/>
      <c r="CB39" s="34"/>
      <c r="CC39" s="205"/>
    </row>
    <row r="40" spans="1:81" ht="30" customHeight="1">
      <c r="A40" s="208" t="str">
        <f>'参加チーム'!A22</f>
        <v>飯田ｷｯｶｰｽﾞ</v>
      </c>
      <c r="B40" s="130">
        <f>IF(BI2="","",BI2)</f>
        <v>0</v>
      </c>
      <c r="C40" s="130" t="s">
        <v>97</v>
      </c>
      <c r="D40" s="130">
        <f>IF(BG2="","",BG2)</f>
        <v>1</v>
      </c>
      <c r="E40" s="130">
        <f>IF(BI4="","",BI4)</f>
        <v>0</v>
      </c>
      <c r="F40" s="130" t="s">
        <v>97</v>
      </c>
      <c r="G40" s="130">
        <f>IF(BG4="","",BG4)</f>
        <v>8</v>
      </c>
      <c r="H40" s="130">
        <f>IF(BI6="","",BI6)</f>
        <v>0</v>
      </c>
      <c r="I40" s="130" t="s">
        <v>97</v>
      </c>
      <c r="J40" s="130">
        <f>IF(BG6="","",BG6)</f>
        <v>5</v>
      </c>
      <c r="K40" s="130">
        <f>IF(BI8="","",BI8)</f>
        <v>2</v>
      </c>
      <c r="L40" s="130" t="s">
        <v>97</v>
      </c>
      <c r="M40" s="130">
        <f>IF(BG8="","",BG8)</f>
        <v>2</v>
      </c>
      <c r="N40" s="130">
        <f>IF(BI10="","",BI10)</f>
        <v>0</v>
      </c>
      <c r="O40" s="130" t="s">
        <v>97</v>
      </c>
      <c r="P40" s="130">
        <f>IF(BG10="","",BG10)</f>
        <v>3</v>
      </c>
      <c r="Q40" s="130">
        <f>IF(BI12="","",BI12)</f>
        <v>0</v>
      </c>
      <c r="R40" s="130" t="s">
        <v>97</v>
      </c>
      <c r="S40" s="130">
        <f>IF(BG12="","",BG12)</f>
        <v>2</v>
      </c>
      <c r="T40" s="130">
        <f>IF(BI14="","",BI14)</f>
        <v>1</v>
      </c>
      <c r="U40" s="130" t="s">
        <v>97</v>
      </c>
      <c r="V40" s="130">
        <f>IF(BG14="","",BG14)</f>
        <v>3</v>
      </c>
      <c r="W40" s="130">
        <f>IF(BI16="","",BI16)</f>
        <v>7</v>
      </c>
      <c r="X40" s="130" t="s">
        <v>97</v>
      </c>
      <c r="Y40" s="130">
        <f>IF(BG16="","",BG16)</f>
        <v>0</v>
      </c>
      <c r="Z40" s="130">
        <f>IF(BI18="","",BI18)</f>
        <v>0</v>
      </c>
      <c r="AA40" s="130" t="s">
        <v>97</v>
      </c>
      <c r="AB40" s="130">
        <f>IF(BG18="","",BG18)</f>
        <v>3</v>
      </c>
      <c r="AC40" s="130">
        <f>IF(BI20="","",BI20)</f>
        <v>0</v>
      </c>
      <c r="AD40" s="130" t="s">
        <v>97</v>
      </c>
      <c r="AE40" s="130">
        <f>IF(BG20="","",BG20)</f>
        <v>7</v>
      </c>
      <c r="AF40" s="130">
        <f>IF(BI22="","",BI22)</f>
        <v>1</v>
      </c>
      <c r="AG40" s="130" t="s">
        <v>97</v>
      </c>
      <c r="AH40" s="130">
        <f>IF(BG22="","",BG22)</f>
        <v>5</v>
      </c>
      <c r="AI40" s="130">
        <f>IF(BI24="","",BI24)</f>
        <v>0</v>
      </c>
      <c r="AJ40" s="130" t="s">
        <v>97</v>
      </c>
      <c r="AK40" s="130">
        <f>IF(BG24="","",BG24)</f>
        <v>2</v>
      </c>
      <c r="AL40" s="130">
        <f>IF(BI26="","",BI26)</f>
        <v>0</v>
      </c>
      <c r="AM40" s="130" t="s">
        <v>97</v>
      </c>
      <c r="AN40" s="130">
        <f>IF(BG26="","",BG26)</f>
        <v>1</v>
      </c>
      <c r="AO40" s="130">
        <f>IF(BI28="","",BI28)</f>
        <v>1</v>
      </c>
      <c r="AP40" s="130" t="s">
        <v>97</v>
      </c>
      <c r="AQ40" s="130">
        <f>IF(BG28="","",BG28)</f>
        <v>2</v>
      </c>
      <c r="AR40" s="130">
        <f>IF(BI30="","",BI30)</f>
        <v>0</v>
      </c>
      <c r="AS40" s="130" t="s">
        <v>97</v>
      </c>
      <c r="AT40" s="130">
        <f>IF(BG30="","",BG30)</f>
        <v>7</v>
      </c>
      <c r="AU40" s="130">
        <f>IF(BI32="","",BI32)</f>
        <v>0</v>
      </c>
      <c r="AV40" s="130" t="s">
        <v>97</v>
      </c>
      <c r="AW40" s="130">
        <f>IF(BG32="","",BG32)</f>
        <v>2</v>
      </c>
      <c r="AX40" s="130">
        <f>IF(BI34="","",BI34)</f>
        <v>5</v>
      </c>
      <c r="AY40" s="130" t="s">
        <v>97</v>
      </c>
      <c r="AZ40" s="130">
        <f>IF(BG34="","",BG34)</f>
        <v>2</v>
      </c>
      <c r="BA40" s="130">
        <f>IF(BI36="","",BI36)</f>
        <v>0</v>
      </c>
      <c r="BB40" s="130" t="s">
        <v>97</v>
      </c>
      <c r="BC40" s="130">
        <f>IF(BG36="","",BG36)</f>
        <v>2</v>
      </c>
      <c r="BD40" s="130">
        <f>IF(BI38="","",BI38)</f>
        <v>0</v>
      </c>
      <c r="BE40" s="130" t="s">
        <v>97</v>
      </c>
      <c r="BF40" s="130">
        <f>IF(BG38="","",BG38)</f>
        <v>5</v>
      </c>
      <c r="BG40" s="36"/>
      <c r="BH40" s="37"/>
      <c r="BI40" s="38"/>
      <c r="BJ40" s="131">
        <v>0</v>
      </c>
      <c r="BK40" s="130" t="s">
        <v>97</v>
      </c>
      <c r="BL40" s="131">
        <v>9</v>
      </c>
      <c r="BM40" s="131">
        <v>0</v>
      </c>
      <c r="BN40" s="130" t="s">
        <v>97</v>
      </c>
      <c r="BO40" s="131">
        <v>7</v>
      </c>
      <c r="BP40" s="131">
        <v>1</v>
      </c>
      <c r="BQ40" s="130" t="s">
        <v>97</v>
      </c>
      <c r="BR40" s="131">
        <v>2</v>
      </c>
      <c r="BS40" s="206">
        <f>COUNTIF(B41:BR41,"○")+COUNTIF(B41:BR41,"△")+COUNTIF(B41:BR41,"●")</f>
        <v>22</v>
      </c>
      <c r="BT40" s="206">
        <f>COUNTIF(B41:BR41,"○")</f>
        <v>2</v>
      </c>
      <c r="BU40" s="206">
        <f>COUNTIF(B41:BR41,"●")</f>
        <v>19</v>
      </c>
      <c r="BV40" s="206">
        <f>COUNTIF(B41:BR41,"△")</f>
        <v>1</v>
      </c>
      <c r="BW40" s="206">
        <f>SUM(E40,H40,K40,N40,Q40,T40,W40,Z40,AC40,AF40,AI40,AL40,AO40,AR40,AU40,AX40,BA40,BD40,BG40,BJ40,BM40,BP40,B40)</f>
        <v>18</v>
      </c>
      <c r="BX40" s="206">
        <f>SUM(G40,J40,M40,P40,S40,V40,Y40,D40,AB40,AE40,AH40,AK40,AN40,AQ40,AT40,AW40,AZ40,BC40,BF40,BI40,BL40,BO40,BR40)</f>
        <v>80</v>
      </c>
      <c r="BY40" s="206">
        <f>BW40-BX40</f>
        <v>-62</v>
      </c>
      <c r="BZ40" s="206">
        <f>IF(COUNT(BT40:BV41),BT40*3+BV40,)</f>
        <v>7</v>
      </c>
      <c r="CA40" s="206">
        <f>RANK(CC40,$CC2:$CC47,0)</f>
        <v>21</v>
      </c>
      <c r="CB40" s="34"/>
      <c r="CC40" s="205">
        <f>BZ40*100+BY40+BW40/100</f>
        <v>638.18</v>
      </c>
    </row>
    <row r="41" spans="1:81" ht="30" customHeight="1">
      <c r="A41" s="208"/>
      <c r="B41" s="199" t="str">
        <f>IF(B40="","",IF(B40&gt;D40,"○",IF(B40=D40,"△",IF(B40&lt;D40,"●"))))</f>
        <v>●</v>
      </c>
      <c r="C41" s="200"/>
      <c r="D41" s="201"/>
      <c r="E41" s="199" t="str">
        <f>IF(E40="","",IF(E40&gt;G40,"○",IF(E40=G40,"△",IF(E40&lt;G40,"●"))))</f>
        <v>●</v>
      </c>
      <c r="F41" s="200"/>
      <c r="G41" s="201"/>
      <c r="H41" s="199" t="str">
        <f>IF(H40="","",IF(H40&gt;J40,"○",IF(H40=J40,"△",IF(H40&lt;J40,"●"))))</f>
        <v>●</v>
      </c>
      <c r="I41" s="200"/>
      <c r="J41" s="201"/>
      <c r="K41" s="199" t="str">
        <f>IF(K40="","",IF(K40&gt;M40,"○",IF(K40=M40,"△",IF(K40&lt;M40,"●"))))</f>
        <v>△</v>
      </c>
      <c r="L41" s="200"/>
      <c r="M41" s="201"/>
      <c r="N41" s="199" t="str">
        <f>IF(N40="","",IF(N40&gt;P40,"○",IF(N40=P40,"△",IF(N40&lt;P40,"●"))))</f>
        <v>●</v>
      </c>
      <c r="O41" s="200"/>
      <c r="P41" s="201"/>
      <c r="Q41" s="199" t="str">
        <f>IF(Q40="","",IF(Q40&gt;S40,"○",IF(Q40=S40,"△",IF(Q40&lt;S40,"●"))))</f>
        <v>●</v>
      </c>
      <c r="R41" s="200"/>
      <c r="S41" s="201"/>
      <c r="T41" s="199" t="str">
        <f>IF(T40="","",IF(T40&gt;V40,"○",IF(T40=V40,"△",IF(T40&lt;V40,"●"))))</f>
        <v>●</v>
      </c>
      <c r="U41" s="200"/>
      <c r="V41" s="201"/>
      <c r="W41" s="199" t="str">
        <f>IF(W40="","",IF(W40&gt;Y40,"○",IF(W40=Y40,"△",IF(W40&lt;Y40,"●"))))</f>
        <v>○</v>
      </c>
      <c r="X41" s="200"/>
      <c r="Y41" s="201"/>
      <c r="Z41" s="199" t="str">
        <f>IF(Z40="","",IF(Z40&gt;AB40,"○",IF(Z40=AB40,"△",IF(Z40&lt;AB40,"●"))))</f>
        <v>●</v>
      </c>
      <c r="AA41" s="200"/>
      <c r="AB41" s="201"/>
      <c r="AC41" s="199" t="str">
        <f>IF(AC40="","",IF(AC40&gt;AE40,"○",IF(AC40=AE40,"△",IF(AC40&lt;AE40,"●"))))</f>
        <v>●</v>
      </c>
      <c r="AD41" s="200"/>
      <c r="AE41" s="201"/>
      <c r="AF41" s="199" t="str">
        <f>IF(AF40="","",IF(AF40&gt;AH40,"○",IF(AF40=AH40,"△",IF(AF40&lt;AH40,"●"))))</f>
        <v>●</v>
      </c>
      <c r="AG41" s="200"/>
      <c r="AH41" s="201"/>
      <c r="AI41" s="199" t="str">
        <f>IF(AI40="","",IF(AI40&gt;AK40,"○",IF(AI40=AK40,"△",IF(AI40&lt;AK40,"●"))))</f>
        <v>●</v>
      </c>
      <c r="AJ41" s="200"/>
      <c r="AK41" s="201"/>
      <c r="AL41" s="199" t="str">
        <f>IF(AL40="","",IF(AL40&gt;AN40,"○",IF(AL40=AN40,"△",IF(AL40&lt;AN40,"●"))))</f>
        <v>●</v>
      </c>
      <c r="AM41" s="200"/>
      <c r="AN41" s="201"/>
      <c r="AO41" s="199" t="str">
        <f>IF(AO40="","",IF(AO40&gt;AQ40,"○",IF(AO40=AQ40,"△",IF(AO40&lt;AQ40,"●"))))</f>
        <v>●</v>
      </c>
      <c r="AP41" s="200"/>
      <c r="AQ41" s="201"/>
      <c r="AR41" s="199" t="str">
        <f>IF(AR40="","",IF(AR40&gt;AT40,"○",IF(AR40=AT40,"△",IF(AR40&lt;AT40,"●"))))</f>
        <v>●</v>
      </c>
      <c r="AS41" s="200"/>
      <c r="AT41" s="201"/>
      <c r="AU41" s="202" t="str">
        <f>IF(AU40="","",IF(AU40&gt;AW40,"○",IF(AU40=AW40,"△",IF(AU40&lt;AW40,"●"))))</f>
        <v>●</v>
      </c>
      <c r="AV41" s="202"/>
      <c r="AW41" s="202"/>
      <c r="AX41" s="199" t="str">
        <f>IF(AX40="","",IF(AX40&gt;AZ40,"○",IF(AX40=AZ40,"△",IF(AX40&lt;AZ40,"●"))))</f>
        <v>○</v>
      </c>
      <c r="AY41" s="200"/>
      <c r="AZ41" s="201"/>
      <c r="BA41" s="199" t="str">
        <f>IF(BA40="","",IF(BA40&gt;BC40,"○",IF(BA40=BC40,"△",IF(BA40&lt;BC40,"●"))))</f>
        <v>●</v>
      </c>
      <c r="BB41" s="200"/>
      <c r="BC41" s="201"/>
      <c r="BD41" s="202" t="str">
        <f>IF(BD40="","",IF(BD40&gt;BF40,"○",IF(BD40=BF40,"△",IF(BD40&lt;BF40,"●"))))</f>
        <v>●</v>
      </c>
      <c r="BE41" s="202"/>
      <c r="BF41" s="202"/>
      <c r="BG41" s="39"/>
      <c r="BH41" s="40"/>
      <c r="BI41" s="41"/>
      <c r="BJ41" s="202" t="str">
        <f>IF(BJ40="","",IF(BJ40&gt;BL40,"○",IF(BJ40=BL40,"△",IF(BJ40&lt;BL40,"●"))))</f>
        <v>●</v>
      </c>
      <c r="BK41" s="202"/>
      <c r="BL41" s="202"/>
      <c r="BM41" s="202" t="str">
        <f>IF(BM40="","",IF(BM40&gt;BO40,"○",IF(BM40=BO40,"△",IF(BM40&lt;BO40,"●"))))</f>
        <v>●</v>
      </c>
      <c r="BN41" s="202"/>
      <c r="BO41" s="202"/>
      <c r="BP41" s="202" t="str">
        <f>IF(BP40="","",IF(BP40&gt;BR40,"○",IF(BP40=BR40,"△",IF(BP40&lt;BR40,"●"))))</f>
        <v>●</v>
      </c>
      <c r="BQ41" s="202"/>
      <c r="BR41" s="202"/>
      <c r="BS41" s="207"/>
      <c r="BT41" s="207"/>
      <c r="BU41" s="207"/>
      <c r="BV41" s="207"/>
      <c r="BW41" s="207"/>
      <c r="BX41" s="207"/>
      <c r="BY41" s="207"/>
      <c r="BZ41" s="207"/>
      <c r="CA41" s="207"/>
      <c r="CB41" s="34"/>
      <c r="CC41" s="205"/>
    </row>
    <row r="42" spans="1:81" ht="30" customHeight="1">
      <c r="A42" s="208" t="str">
        <f>'参加チーム'!A26</f>
        <v>高部JFC</v>
      </c>
      <c r="B42" s="135">
        <f>IF(BL2="","",BL2)</f>
        <v>7</v>
      </c>
      <c r="C42" s="135" t="s">
        <v>97</v>
      </c>
      <c r="D42" s="135">
        <f>IF(BJ2="","",BJ2)</f>
        <v>0</v>
      </c>
      <c r="E42" s="135">
        <f>IF(BL4="","",BL4)</f>
        <v>5</v>
      </c>
      <c r="F42" s="135" t="s">
        <v>97</v>
      </c>
      <c r="G42" s="135">
        <f>IF(BJ4="","",BJ4)</f>
        <v>3</v>
      </c>
      <c r="H42" s="135">
        <f>IF(BL6="","",BL6)</f>
        <v>0</v>
      </c>
      <c r="I42" s="135" t="s">
        <v>97</v>
      </c>
      <c r="J42" s="135">
        <f>IF(BJ6="","",BJ6)</f>
        <v>0</v>
      </c>
      <c r="K42" s="135">
        <f>IF(BL8="","",BL8)</f>
        <v>7</v>
      </c>
      <c r="L42" s="135" t="s">
        <v>97</v>
      </c>
      <c r="M42" s="135">
        <f>IF(BJ8="","",BJ8)</f>
        <v>0</v>
      </c>
      <c r="N42" s="135">
        <f>IF(BL10="","",BL10)</f>
        <v>1</v>
      </c>
      <c r="O42" s="135" t="s">
        <v>97</v>
      </c>
      <c r="P42" s="135">
        <f>IF(BJ10="","",BJ10)</f>
        <v>0</v>
      </c>
      <c r="Q42" s="135">
        <f>IF(BL12="","",BL12)</f>
        <v>4</v>
      </c>
      <c r="R42" s="135" t="s">
        <v>97</v>
      </c>
      <c r="S42" s="135">
        <f>IF(BJ12="","",BJ12)</f>
        <v>0</v>
      </c>
      <c r="T42" s="135">
        <f>IF(BL14="","",BL14)</f>
        <v>9</v>
      </c>
      <c r="U42" s="135" t="s">
        <v>97</v>
      </c>
      <c r="V42" s="135">
        <f>IF(BJ14="","",BJ14)</f>
        <v>0</v>
      </c>
      <c r="W42" s="135">
        <f>IF(BL16="","",BL16)</f>
        <v>8</v>
      </c>
      <c r="X42" s="135" t="s">
        <v>97</v>
      </c>
      <c r="Y42" s="135">
        <f>IF(BJ16="","",BJ16)</f>
        <v>0</v>
      </c>
      <c r="Z42" s="135">
        <f>IF(BL18="","",BL18)</f>
        <v>10</v>
      </c>
      <c r="AA42" s="135" t="s">
        <v>97</v>
      </c>
      <c r="AB42" s="135">
        <f>IF(BJ18="","",BJ18)</f>
        <v>0</v>
      </c>
      <c r="AC42" s="135">
        <f>IF(BL20="","",BL20)</f>
        <v>1</v>
      </c>
      <c r="AD42" s="135" t="s">
        <v>97</v>
      </c>
      <c r="AE42" s="135">
        <f>IF(BJ20="","",BJ20)</f>
        <v>2</v>
      </c>
      <c r="AF42" s="135">
        <f>IF(BL22="","",BL22)</f>
        <v>11</v>
      </c>
      <c r="AG42" s="135" t="s">
        <v>97</v>
      </c>
      <c r="AH42" s="135">
        <f>IF(BJ22="","",BJ22)</f>
        <v>0</v>
      </c>
      <c r="AI42" s="135">
        <f>IF(BL24="","",BL24)</f>
        <v>0</v>
      </c>
      <c r="AJ42" s="135" t="s">
        <v>97</v>
      </c>
      <c r="AK42" s="135">
        <f>IF(BJ24="","",BJ24)</f>
        <v>0</v>
      </c>
      <c r="AL42" s="135">
        <f>IF(BL26="","",BL26)</f>
        <v>3</v>
      </c>
      <c r="AM42" s="135" t="s">
        <v>97</v>
      </c>
      <c r="AN42" s="135">
        <f>IF(BJ26="","",BJ26)</f>
        <v>0</v>
      </c>
      <c r="AO42" s="135">
        <f>IF(BL28="","",BL28)</f>
        <v>3</v>
      </c>
      <c r="AP42" s="135" t="s">
        <v>97</v>
      </c>
      <c r="AQ42" s="135">
        <f>IF(BJ28="","",BJ28)</f>
        <v>0</v>
      </c>
      <c r="AR42" s="135">
        <f>IF(BL30="","",BL30)</f>
        <v>1</v>
      </c>
      <c r="AS42" s="135" t="s">
        <v>97</v>
      </c>
      <c r="AT42" s="135">
        <f>IF(BJ30="","",BJ30)</f>
        <v>9</v>
      </c>
      <c r="AU42" s="135">
        <f>IF(BL32="","",BL32)</f>
        <v>5</v>
      </c>
      <c r="AV42" s="135" t="s">
        <v>97</v>
      </c>
      <c r="AW42" s="135">
        <f>IF(BJ32="","",BJ32)</f>
        <v>0</v>
      </c>
      <c r="AX42" s="135">
        <f>IF(BL34="","",BL34)</f>
        <v>12</v>
      </c>
      <c r="AY42" s="135" t="s">
        <v>97</v>
      </c>
      <c r="AZ42" s="135">
        <f>IF(BJ34="","",BJ34)</f>
        <v>0</v>
      </c>
      <c r="BA42" s="135">
        <f>IF(BL36="","",BL36)</f>
        <v>0</v>
      </c>
      <c r="BB42" s="135" t="s">
        <v>97</v>
      </c>
      <c r="BC42" s="135">
        <f>IF(BJ36="","",BJ36)</f>
        <v>2</v>
      </c>
      <c r="BD42" s="135">
        <f>IF(BL38="","",BL38)</f>
        <v>0</v>
      </c>
      <c r="BE42" s="135" t="s">
        <v>97</v>
      </c>
      <c r="BF42" s="135">
        <f>IF(BJ38="","",BJ38)</f>
        <v>1</v>
      </c>
      <c r="BG42" s="135">
        <f>IF(BL40="","",BL40)</f>
        <v>9</v>
      </c>
      <c r="BH42" s="135" t="s">
        <v>97</v>
      </c>
      <c r="BI42" s="135">
        <f>IF(BJ40="","",BJ40)</f>
        <v>0</v>
      </c>
      <c r="BJ42" s="36"/>
      <c r="BK42" s="37"/>
      <c r="BL42" s="38"/>
      <c r="BM42" s="131">
        <v>1</v>
      </c>
      <c r="BN42" s="135" t="s">
        <v>97</v>
      </c>
      <c r="BO42" s="131">
        <v>2</v>
      </c>
      <c r="BP42" s="131">
        <v>4</v>
      </c>
      <c r="BQ42" s="135" t="s">
        <v>97</v>
      </c>
      <c r="BR42" s="131">
        <v>0</v>
      </c>
      <c r="BS42" s="206">
        <f>COUNTIF(B43:BR43,"○")+COUNTIF(B43:BR43,"△")+COUNTIF(B43:BR43,"●")</f>
        <v>22</v>
      </c>
      <c r="BT42" s="206">
        <f>COUNTIF(B43:BR43,"○")</f>
        <v>15</v>
      </c>
      <c r="BU42" s="206">
        <f>COUNTIF(B43:BR43,"●")</f>
        <v>5</v>
      </c>
      <c r="BV42" s="206">
        <f>COUNTIF(B43:BR43,"△")</f>
        <v>2</v>
      </c>
      <c r="BW42" s="206">
        <f>SUM(E42,H42,K42,N42,Q42,T42,W42,Z42,AC42,AF42,AI42,AL42,AO42,AR42,AU42,AX42,BA42,BD42,BG42,BJ42,BM42,BP42,B42)</f>
        <v>101</v>
      </c>
      <c r="BX42" s="206">
        <f>SUM(G42,J42,M42,P42,S42,V42,Y42,D42,AB42,AE42,AH42,AK42,AN42,AQ42,AT42,AW42,AZ42,BC42,BF42,BI42,BL42,BO42,BR42)</f>
        <v>19</v>
      </c>
      <c r="BY42" s="206">
        <f>BW42-BX42</f>
        <v>82</v>
      </c>
      <c r="BZ42" s="206">
        <f>IF(COUNT(BT42:BV43),BT42*3+BV42,)</f>
        <v>47</v>
      </c>
      <c r="CA42" s="206">
        <f>RANK(CC42,$CC2:$CC47,0)</f>
        <v>6</v>
      </c>
      <c r="CB42" s="34"/>
      <c r="CC42" s="205">
        <f>BZ42*100+BY42+BW42/100</f>
        <v>4783.01</v>
      </c>
    </row>
    <row r="43" spans="1:81" ht="30" customHeight="1">
      <c r="A43" s="208"/>
      <c r="B43" s="199" t="str">
        <f>IF(B42="","",IF(B42&gt;D42,"○",IF(B42=D42,"△",IF(B42&lt;D42,"●"))))</f>
        <v>○</v>
      </c>
      <c r="C43" s="200"/>
      <c r="D43" s="201"/>
      <c r="E43" s="199" t="str">
        <f>IF(E42="","",IF(E42&gt;G42,"○",IF(E42=G42,"△",IF(E42&lt;G42,"●"))))</f>
        <v>○</v>
      </c>
      <c r="F43" s="200"/>
      <c r="G43" s="201"/>
      <c r="H43" s="199" t="str">
        <f>IF(H42="","",IF(H42&gt;J42,"○",IF(H42=J42,"△",IF(H42&lt;J42,"●"))))</f>
        <v>△</v>
      </c>
      <c r="I43" s="200"/>
      <c r="J43" s="201"/>
      <c r="K43" s="199" t="str">
        <f>IF(K42="","",IF(K42&gt;M42,"○",IF(K42=M42,"△",IF(K42&lt;M42,"●"))))</f>
        <v>○</v>
      </c>
      <c r="L43" s="200"/>
      <c r="M43" s="201"/>
      <c r="N43" s="199" t="str">
        <f>IF(N42="","",IF(N42&gt;P42,"○",IF(N42=P42,"△",IF(N42&lt;P42,"●"))))</f>
        <v>○</v>
      </c>
      <c r="O43" s="200"/>
      <c r="P43" s="201"/>
      <c r="Q43" s="199" t="str">
        <f>IF(Q42="","",IF(Q42&gt;S42,"○",IF(Q42=S42,"△",IF(Q42&lt;S42,"●"))))</f>
        <v>○</v>
      </c>
      <c r="R43" s="200"/>
      <c r="S43" s="201"/>
      <c r="T43" s="199" t="str">
        <f>IF(T42="","",IF(T42&gt;V42,"○",IF(T42=V42,"△",IF(T42&lt;V42,"●"))))</f>
        <v>○</v>
      </c>
      <c r="U43" s="200"/>
      <c r="V43" s="201"/>
      <c r="W43" s="199" t="str">
        <f>IF(W42="","",IF(W42&gt;Y42,"○",IF(W42=Y42,"△",IF(W42&lt;Y42,"●"))))</f>
        <v>○</v>
      </c>
      <c r="X43" s="200"/>
      <c r="Y43" s="201"/>
      <c r="Z43" s="199" t="str">
        <f>IF(Z42="","",IF(Z42&gt;AB42,"○",IF(Z42=AB42,"△",IF(Z42&lt;AB42,"●"))))</f>
        <v>○</v>
      </c>
      <c r="AA43" s="200"/>
      <c r="AB43" s="201"/>
      <c r="AC43" s="199" t="str">
        <f>IF(AC42="","",IF(AC42&gt;AE42,"○",IF(AC42=AE42,"△",IF(AC42&lt;AE42,"●"))))</f>
        <v>●</v>
      </c>
      <c r="AD43" s="200"/>
      <c r="AE43" s="201"/>
      <c r="AF43" s="199" t="str">
        <f>IF(AF42="","",IF(AF42&gt;AH42,"○",IF(AF42=AH42,"△",IF(AF42&lt;AH42,"●"))))</f>
        <v>○</v>
      </c>
      <c r="AG43" s="200"/>
      <c r="AH43" s="201"/>
      <c r="AI43" s="199" t="str">
        <f>IF(AI42="","",IF(AI42&gt;AK42,"○",IF(AI42=AK42,"△",IF(AI42&lt;AK42,"●"))))</f>
        <v>△</v>
      </c>
      <c r="AJ43" s="200"/>
      <c r="AK43" s="201"/>
      <c r="AL43" s="199" t="str">
        <f>IF(AL42="","",IF(AL42&gt;AN42,"○",IF(AL42=AN42,"△",IF(AL42&lt;AN42,"●"))))</f>
        <v>○</v>
      </c>
      <c r="AM43" s="200"/>
      <c r="AN43" s="201"/>
      <c r="AO43" s="199" t="str">
        <f>IF(AO42="","",IF(AO42&gt;AQ42,"○",IF(AO42=AQ42,"△",IF(AO42&lt;AQ42,"●"))))</f>
        <v>○</v>
      </c>
      <c r="AP43" s="200"/>
      <c r="AQ43" s="201"/>
      <c r="AR43" s="199" t="str">
        <f>IF(AR42="","",IF(AR42&gt;AT42,"○",IF(AR42=AT42,"△",IF(AR42&lt;AT42,"●"))))</f>
        <v>●</v>
      </c>
      <c r="AS43" s="200"/>
      <c r="AT43" s="201"/>
      <c r="AU43" s="199" t="str">
        <f>IF(AU42="","",IF(AU42&gt;AW42,"○",IF(AU42=AW42,"△",IF(AU42&lt;AW42,"●"))))</f>
        <v>○</v>
      </c>
      <c r="AV43" s="200"/>
      <c r="AW43" s="201"/>
      <c r="AX43" s="202" t="str">
        <f>IF(AX42="","",IF(AX42&gt;AZ42,"○",IF(AX42=AZ42,"△",IF(AX42&lt;AZ42,"●"))))</f>
        <v>○</v>
      </c>
      <c r="AY43" s="202"/>
      <c r="AZ43" s="202"/>
      <c r="BA43" s="199" t="str">
        <f>IF(BA42="","",IF(BA42&gt;BC42,"○",IF(BA42=BC42,"△",IF(BA42&lt;BC42,"●"))))</f>
        <v>●</v>
      </c>
      <c r="BB43" s="200"/>
      <c r="BC43" s="201"/>
      <c r="BD43" s="199" t="str">
        <f>IF(BD42="","",IF(BD42&gt;BF42,"○",IF(BD42=BF42,"△",IF(BD42&lt;BF42,"●"))))</f>
        <v>●</v>
      </c>
      <c r="BE43" s="200"/>
      <c r="BF43" s="201"/>
      <c r="BG43" s="202" t="str">
        <f>IF(BG42="","",IF(BG42&gt;BI42,"○",IF(BG42=BI42,"△",IF(BG42&lt;BI42,"●"))))</f>
        <v>○</v>
      </c>
      <c r="BH43" s="202"/>
      <c r="BI43" s="202"/>
      <c r="BJ43" s="39"/>
      <c r="BK43" s="40"/>
      <c r="BL43" s="41"/>
      <c r="BM43" s="202" t="str">
        <f>IF(BM42="","",IF(BM42&gt;BO42,"○",IF(BM42=BO42,"△",IF(BM42&lt;BO42,"●"))))</f>
        <v>●</v>
      </c>
      <c r="BN43" s="202"/>
      <c r="BO43" s="202"/>
      <c r="BP43" s="202" t="str">
        <f>IF(BP42="","",IF(BP42&gt;BR42,"○",IF(BP42=BR42,"△",IF(BP42&lt;BR42,"●"))))</f>
        <v>○</v>
      </c>
      <c r="BQ43" s="202"/>
      <c r="BR43" s="202"/>
      <c r="BS43" s="207"/>
      <c r="BT43" s="207"/>
      <c r="BU43" s="207"/>
      <c r="BV43" s="207"/>
      <c r="BW43" s="207"/>
      <c r="BX43" s="207"/>
      <c r="BY43" s="207"/>
      <c r="BZ43" s="207"/>
      <c r="CA43" s="207"/>
      <c r="CB43" s="34"/>
      <c r="CC43" s="205"/>
    </row>
    <row r="44" spans="1:81" ht="30" customHeight="1">
      <c r="A44" s="208" t="str">
        <f>'参加チーム'!A27</f>
        <v>SALFUS oRs</v>
      </c>
      <c r="B44" s="170">
        <f>IF(BO2="","",BO2)</f>
        <v>9</v>
      </c>
      <c r="C44" s="170" t="s">
        <v>97</v>
      </c>
      <c r="D44" s="170">
        <f>IF(BM2="","",BM2)</f>
        <v>0</v>
      </c>
      <c r="E44" s="170">
        <f>IF(BO4="","",BO4)</f>
        <v>5</v>
      </c>
      <c r="F44" s="170" t="s">
        <v>97</v>
      </c>
      <c r="G44" s="170">
        <f>IF(BM4="","",BM4)</f>
        <v>0</v>
      </c>
      <c r="H44" s="170">
        <f>IF(BO6="","",BO6)</f>
        <v>6</v>
      </c>
      <c r="I44" s="170" t="s">
        <v>97</v>
      </c>
      <c r="J44" s="170">
        <f>IF(BM6="","",BM6)</f>
        <v>0</v>
      </c>
      <c r="K44" s="170">
        <f>IF(BO8="","",BO8)</f>
        <v>3</v>
      </c>
      <c r="L44" s="170" t="s">
        <v>97</v>
      </c>
      <c r="M44" s="170">
        <f>IF(BM8="","",BM8)</f>
        <v>0</v>
      </c>
      <c r="N44" s="170">
        <f>IF(BO10="","",BO10)</f>
        <v>4</v>
      </c>
      <c r="O44" s="170" t="s">
        <v>97</v>
      </c>
      <c r="P44" s="170">
        <f>IF(BM10="","",BM10)</f>
        <v>0</v>
      </c>
      <c r="Q44" s="170">
        <f>IF(BO12="","",BO12)</f>
        <v>1</v>
      </c>
      <c r="R44" s="170" t="s">
        <v>97</v>
      </c>
      <c r="S44" s="170">
        <f>IF(BM12="","",BM12)</f>
        <v>0</v>
      </c>
      <c r="T44" s="170">
        <f>IF(BO14="","",BO14)</f>
        <v>9</v>
      </c>
      <c r="U44" s="170" t="s">
        <v>97</v>
      </c>
      <c r="V44" s="170">
        <f>IF(BM14="","",BM14)</f>
        <v>0</v>
      </c>
      <c r="W44" s="170">
        <f>IF(BO16="","",BO16)</f>
        <v>6</v>
      </c>
      <c r="X44" s="170" t="s">
        <v>97</v>
      </c>
      <c r="Y44" s="170">
        <f>IF(BM16="","",BM16)</f>
        <v>0</v>
      </c>
      <c r="Z44" s="170">
        <f>IF(BO18="","",BO18)</f>
        <v>8</v>
      </c>
      <c r="AA44" s="170" t="s">
        <v>97</v>
      </c>
      <c r="AB44" s="170">
        <f>IF(BM18="","",BM18)</f>
        <v>0</v>
      </c>
      <c r="AC44" s="170">
        <f>IF(BO20="","",BO20)</f>
        <v>3</v>
      </c>
      <c r="AD44" s="170" t="s">
        <v>97</v>
      </c>
      <c r="AE44" s="170">
        <f>IF(BM20="","",BM20)</f>
        <v>1</v>
      </c>
      <c r="AF44" s="170">
        <f>IF(BO22="","",BO22)</f>
        <v>5</v>
      </c>
      <c r="AG44" s="170" t="s">
        <v>97</v>
      </c>
      <c r="AH44" s="170">
        <f>IF(BM22="","",BM22)</f>
        <v>0</v>
      </c>
      <c r="AI44" s="170">
        <f>IF(BO24="","",BO24)</f>
        <v>6</v>
      </c>
      <c r="AJ44" s="170" t="s">
        <v>97</v>
      </c>
      <c r="AK44" s="170">
        <f>IF(BM24="","",BM24)</f>
        <v>0</v>
      </c>
      <c r="AL44" s="170">
        <f>IF(BO26="","",BO26)</f>
        <v>8</v>
      </c>
      <c r="AM44" s="170" t="s">
        <v>97</v>
      </c>
      <c r="AN44" s="170">
        <f>IF(BM26="","",BM26)</f>
        <v>0</v>
      </c>
      <c r="AO44" s="170">
        <f>IF(BO28="","",BO28)</f>
        <v>8</v>
      </c>
      <c r="AP44" s="170" t="s">
        <v>97</v>
      </c>
      <c r="AQ44" s="170">
        <f>IF(BM28="","",BM28)</f>
        <v>0</v>
      </c>
      <c r="AR44" s="170">
        <f>IF(BO30="","",BO30)</f>
        <v>1</v>
      </c>
      <c r="AS44" s="170" t="s">
        <v>97</v>
      </c>
      <c r="AT44" s="170">
        <f>IF(BM30="","",BM30)</f>
        <v>1</v>
      </c>
      <c r="AU44" s="170">
        <f>IF(BO32="","",BO32)</f>
        <v>7</v>
      </c>
      <c r="AV44" s="170" t="s">
        <v>97</v>
      </c>
      <c r="AW44" s="170">
        <f>IF(BM32="","",BM32)</f>
        <v>0</v>
      </c>
      <c r="AX44" s="170">
        <f>IF(BO34="","",BO34)</f>
        <v>5</v>
      </c>
      <c r="AY44" s="170" t="s">
        <v>97</v>
      </c>
      <c r="AZ44" s="170">
        <f>IF(BM34="","",BM34)</f>
        <v>0</v>
      </c>
      <c r="BA44" s="170">
        <f>IF(BO36="","",BO36)</f>
        <v>4</v>
      </c>
      <c r="BB44" s="170" t="s">
        <v>97</v>
      </c>
      <c r="BC44" s="170">
        <f>IF(BM36="","",BM36)</f>
        <v>0</v>
      </c>
      <c r="BD44" s="170">
        <f>IF(BO38="","",BO38)</f>
        <v>8</v>
      </c>
      <c r="BE44" s="170" t="s">
        <v>97</v>
      </c>
      <c r="BF44" s="170">
        <f>IF(BM38="","",BM38)</f>
        <v>0</v>
      </c>
      <c r="BG44" s="170">
        <f>IF(BO40="","",BO40)</f>
        <v>7</v>
      </c>
      <c r="BH44" s="170" t="s">
        <v>97</v>
      </c>
      <c r="BI44" s="170">
        <f>IF(BM40="","",BM40)</f>
        <v>0</v>
      </c>
      <c r="BJ44" s="170">
        <f>IF(BO42="","",BO42)</f>
        <v>2</v>
      </c>
      <c r="BK44" s="170" t="s">
        <v>97</v>
      </c>
      <c r="BL44" s="170">
        <f>IF(BM42="","",BM42)</f>
        <v>1</v>
      </c>
      <c r="BM44" s="36"/>
      <c r="BN44" s="37"/>
      <c r="BO44" s="38"/>
      <c r="BP44" s="131">
        <v>0</v>
      </c>
      <c r="BQ44" s="170" t="s">
        <v>97</v>
      </c>
      <c r="BR44" s="131">
        <v>0</v>
      </c>
      <c r="BS44" s="206">
        <f>COUNTIF(B45:BR45,"○")+COUNTIF(B45:BR45,"△")+COUNTIF(B45:BR45,"●")</f>
        <v>22</v>
      </c>
      <c r="BT44" s="206">
        <f>COUNTIF(B45:BR45,"○")</f>
        <v>20</v>
      </c>
      <c r="BU44" s="206">
        <f>COUNTIF(B45:BR45,"●")</f>
        <v>0</v>
      </c>
      <c r="BV44" s="206">
        <f>COUNTIF(B45:BR45,"△")</f>
        <v>2</v>
      </c>
      <c r="BW44" s="206">
        <f>SUM(E44,H44,K44,N44,Q44,T44,W44,Z44,AC44,AF44,AI44,AL44,AO44,AR44,AU44,AX44,BA44,BD44,BG44,BJ44,BM44,BP44,B44)</f>
        <v>115</v>
      </c>
      <c r="BX44" s="206">
        <f>SUM(G44,J44,M44,P44,S44,V44,Y44,D44,AB44,AE44,AH44,AK44,AN44,AQ44,AT44,AW44,AZ44,BC44,BF44,BI44,BL44,BO44,BR44)</f>
        <v>3</v>
      </c>
      <c r="BY44" s="206">
        <f>BW44-BX44</f>
        <v>112</v>
      </c>
      <c r="BZ44" s="206">
        <f>IF(COUNT(BT44:BV45),BT44*3+BV44,)</f>
        <v>62</v>
      </c>
      <c r="CA44" s="206">
        <f>RANK(CC44,$CC2:$CC47,0)</f>
        <v>2</v>
      </c>
      <c r="CB44" s="34"/>
      <c r="CC44" s="205">
        <f>BZ44*100+BY44+BW44/100</f>
        <v>6313.15</v>
      </c>
    </row>
    <row r="45" spans="1:81" ht="30" customHeight="1">
      <c r="A45" s="208"/>
      <c r="B45" s="199" t="str">
        <f>IF(B44="","",IF(B44&gt;D44,"○",IF(B44=D44,"△",IF(B44&lt;D44,"●"))))</f>
        <v>○</v>
      </c>
      <c r="C45" s="200"/>
      <c r="D45" s="201"/>
      <c r="E45" s="199" t="str">
        <f>IF(E44="","",IF(E44&gt;G44,"○",IF(E44=G44,"△",IF(E44&lt;G44,"●"))))</f>
        <v>○</v>
      </c>
      <c r="F45" s="200"/>
      <c r="G45" s="201"/>
      <c r="H45" s="199" t="str">
        <f>IF(H44="","",IF(H44&gt;J44,"○",IF(H44=J44,"△",IF(H44&lt;J44,"●"))))</f>
        <v>○</v>
      </c>
      <c r="I45" s="200"/>
      <c r="J45" s="201"/>
      <c r="K45" s="199" t="str">
        <f>IF(K44="","",IF(K44&gt;M44,"○",IF(K44=M44,"△",IF(K44&lt;M44,"●"))))</f>
        <v>○</v>
      </c>
      <c r="L45" s="200"/>
      <c r="M45" s="201"/>
      <c r="N45" s="199" t="str">
        <f>IF(N44="","",IF(N44&gt;P44,"○",IF(N44=P44,"△",IF(N44&lt;P44,"●"))))</f>
        <v>○</v>
      </c>
      <c r="O45" s="200"/>
      <c r="P45" s="201"/>
      <c r="Q45" s="199" t="str">
        <f>IF(Q44="","",IF(Q44&gt;S44,"○",IF(Q44=S44,"△",IF(Q44&lt;S44,"●"))))</f>
        <v>○</v>
      </c>
      <c r="R45" s="200"/>
      <c r="S45" s="201"/>
      <c r="T45" s="199" t="str">
        <f>IF(T44="","",IF(T44&gt;V44,"○",IF(T44=V44,"△",IF(T44&lt;V44,"●"))))</f>
        <v>○</v>
      </c>
      <c r="U45" s="200"/>
      <c r="V45" s="201"/>
      <c r="W45" s="199" t="str">
        <f>IF(W44="","",IF(W44&gt;Y44,"○",IF(W44=Y44,"△",IF(W44&lt;Y44,"●"))))</f>
        <v>○</v>
      </c>
      <c r="X45" s="200"/>
      <c r="Y45" s="201"/>
      <c r="Z45" s="199" t="str">
        <f>IF(Z44="","",IF(Z44&gt;AB44,"○",IF(Z44=AB44,"△",IF(Z44&lt;AB44,"●"))))</f>
        <v>○</v>
      </c>
      <c r="AA45" s="200"/>
      <c r="AB45" s="201"/>
      <c r="AC45" s="199" t="str">
        <f>IF(AC44="","",IF(AC44&gt;AE44,"○",IF(AC44=AE44,"△",IF(AC44&lt;AE44,"●"))))</f>
        <v>○</v>
      </c>
      <c r="AD45" s="200"/>
      <c r="AE45" s="201"/>
      <c r="AF45" s="199" t="str">
        <f>IF(AF44="","",IF(AF44&gt;AH44,"○",IF(AF44=AH44,"△",IF(AF44&lt;AH44,"●"))))</f>
        <v>○</v>
      </c>
      <c r="AG45" s="200"/>
      <c r="AH45" s="201"/>
      <c r="AI45" s="199" t="str">
        <f>IF(AI44="","",IF(AI44&gt;AK44,"○",IF(AI44=AK44,"△",IF(AI44&lt;AK44,"●"))))</f>
        <v>○</v>
      </c>
      <c r="AJ45" s="200"/>
      <c r="AK45" s="201"/>
      <c r="AL45" s="199" t="str">
        <f>IF(AL44="","",IF(AL44&gt;AN44,"○",IF(AL44=AN44,"△",IF(AL44&lt;AN44,"●"))))</f>
        <v>○</v>
      </c>
      <c r="AM45" s="200"/>
      <c r="AN45" s="201"/>
      <c r="AO45" s="199" t="str">
        <f>IF(AO44="","",IF(AO44&gt;AQ44,"○",IF(AO44=AQ44,"△",IF(AO44&lt;AQ44,"●"))))</f>
        <v>○</v>
      </c>
      <c r="AP45" s="200"/>
      <c r="AQ45" s="201"/>
      <c r="AR45" s="199" t="str">
        <f>IF(AR44="","",IF(AR44&gt;AT44,"○",IF(AR44=AT44,"△",IF(AR44&lt;AT44,"●"))))</f>
        <v>△</v>
      </c>
      <c r="AS45" s="200"/>
      <c r="AT45" s="201"/>
      <c r="AU45" s="199" t="str">
        <f>IF(AU44="","",IF(AU44&gt;AW44,"○",IF(AU44=AW44,"△",IF(AU44&lt;AW44,"●"))))</f>
        <v>○</v>
      </c>
      <c r="AV45" s="200"/>
      <c r="AW45" s="201"/>
      <c r="AX45" s="199" t="str">
        <f>IF(AX44="","",IF(AX44&gt;AZ44,"○",IF(AX44=AZ44,"△",IF(AX44&lt;AZ44,"●"))))</f>
        <v>○</v>
      </c>
      <c r="AY45" s="200"/>
      <c r="AZ45" s="201"/>
      <c r="BA45" s="202" t="str">
        <f>IF(BA44="","",IF(BA44&gt;BC44,"○",IF(BA44=BC44,"△",IF(BA44&lt;BC44,"●"))))</f>
        <v>○</v>
      </c>
      <c r="BB45" s="202"/>
      <c r="BC45" s="202"/>
      <c r="BD45" s="199" t="str">
        <f>IF(BD44="","",IF(BD44&gt;BF44,"○",IF(BD44=BF44,"△",IF(BD44&lt;BF44,"●"))))</f>
        <v>○</v>
      </c>
      <c r="BE45" s="200"/>
      <c r="BF45" s="201"/>
      <c r="BG45" s="199" t="str">
        <f>IF(BG44="","",IF(BG44&gt;BI44,"○",IF(BG44=BI44,"△",IF(BG44&lt;BI44,"●"))))</f>
        <v>○</v>
      </c>
      <c r="BH45" s="200"/>
      <c r="BI45" s="201"/>
      <c r="BJ45" s="202" t="str">
        <f>IF(BJ44="","",IF(BJ44&gt;BL44,"○",IF(BJ44=BL44,"△",IF(BJ44&lt;BL44,"●"))))</f>
        <v>○</v>
      </c>
      <c r="BK45" s="202"/>
      <c r="BL45" s="202"/>
      <c r="BM45" s="39"/>
      <c r="BN45" s="40"/>
      <c r="BO45" s="41"/>
      <c r="BP45" s="202" t="str">
        <f>IF(BP44="","",IF(BP44&gt;BR44,"○",IF(BP44=BR44,"△",IF(BP44&lt;BR44,"●"))))</f>
        <v>△</v>
      </c>
      <c r="BQ45" s="202"/>
      <c r="BR45" s="202"/>
      <c r="BS45" s="207"/>
      <c r="BT45" s="207"/>
      <c r="BU45" s="207"/>
      <c r="BV45" s="207"/>
      <c r="BW45" s="207"/>
      <c r="BX45" s="207"/>
      <c r="BY45" s="207"/>
      <c r="BZ45" s="207"/>
      <c r="CA45" s="207"/>
      <c r="CB45" s="34"/>
      <c r="CC45" s="205"/>
    </row>
    <row r="46" spans="1:81" ht="30" customHeight="1">
      <c r="A46" s="208" t="str">
        <f>'参加チーム'!A28</f>
        <v>駒越小SSS</v>
      </c>
      <c r="B46" s="132">
        <f>IF(BR2="","",BR2)</f>
        <v>4</v>
      </c>
      <c r="C46" s="132" t="s">
        <v>97</v>
      </c>
      <c r="D46" s="132">
        <f>IF(BP2="","",BP2)</f>
        <v>1</v>
      </c>
      <c r="E46" s="132">
        <f>IF(BR4="","",BR4)</f>
        <v>1</v>
      </c>
      <c r="F46" s="132" t="s">
        <v>97</v>
      </c>
      <c r="G46" s="132">
        <f>IF(BP4="","",BP4)</f>
        <v>7</v>
      </c>
      <c r="H46" s="132">
        <f>IF(BR6="","",BR6)</f>
        <v>0</v>
      </c>
      <c r="I46" s="132" t="s">
        <v>97</v>
      </c>
      <c r="J46" s="132">
        <f>IF(BP6="","",BP6)</f>
        <v>2</v>
      </c>
      <c r="K46" s="132">
        <f>IF(BR8="","",BR8)</f>
        <v>0</v>
      </c>
      <c r="L46" s="132" t="s">
        <v>97</v>
      </c>
      <c r="M46" s="132">
        <f>IF(BP8="","",BP8)</f>
        <v>1</v>
      </c>
      <c r="N46" s="132">
        <f>IF(BR10="","",BR10)</f>
        <v>0</v>
      </c>
      <c r="O46" s="132" t="s">
        <v>97</v>
      </c>
      <c r="P46" s="132">
        <f>IF(BP10="","",BP10)</f>
        <v>0</v>
      </c>
      <c r="Q46" s="132">
        <f>IF(BR12="","",BR12)</f>
        <v>1</v>
      </c>
      <c r="R46" s="132" t="s">
        <v>97</v>
      </c>
      <c r="S46" s="132">
        <f>IF(BP12="","",BP12)</f>
        <v>2</v>
      </c>
      <c r="T46" s="132">
        <f>IF(BR14="","",BR14)</f>
        <v>2</v>
      </c>
      <c r="U46" s="132" t="s">
        <v>97</v>
      </c>
      <c r="V46" s="132">
        <f>IF(BP14="","",BP14)</f>
        <v>1</v>
      </c>
      <c r="W46" s="132">
        <f>IF(BR16="","",BR16)</f>
        <v>8</v>
      </c>
      <c r="X46" s="132" t="s">
        <v>97</v>
      </c>
      <c r="Y46" s="132">
        <f>IF(BP16="","",BP16)</f>
        <v>1</v>
      </c>
      <c r="Z46" s="132">
        <f>IF(BR18="","",BR18)</f>
        <v>2</v>
      </c>
      <c r="AA46" s="132" t="s">
        <v>97</v>
      </c>
      <c r="AB46" s="132">
        <f>IF(BP18="","",BP18)</f>
        <v>1</v>
      </c>
      <c r="AC46" s="132">
        <f>IF(BR20="","",BR20)</f>
        <v>0</v>
      </c>
      <c r="AD46" s="132" t="s">
        <v>97</v>
      </c>
      <c r="AE46" s="132">
        <f>IF(BP20="","",BP20)</f>
        <v>7</v>
      </c>
      <c r="AF46" s="132">
        <f>IF(BR22="","",BR22)</f>
        <v>2</v>
      </c>
      <c r="AG46" s="132" t="s">
        <v>97</v>
      </c>
      <c r="AH46" s="132">
        <f>IF(BP22="","",BP22)</f>
        <v>2</v>
      </c>
      <c r="AI46" s="132">
        <f>IF(BR24="","",BR24)</f>
        <v>2</v>
      </c>
      <c r="AJ46" s="132" t="s">
        <v>97</v>
      </c>
      <c r="AK46" s="132">
        <f>IF(BP24="","",BP24)</f>
        <v>3</v>
      </c>
      <c r="AL46" s="132">
        <f>IF(BR26="","",BR26)</f>
        <v>4</v>
      </c>
      <c r="AM46" s="132" t="s">
        <v>97</v>
      </c>
      <c r="AN46" s="132">
        <f>IF(BP26="","",BP26)</f>
        <v>4</v>
      </c>
      <c r="AO46" s="132">
        <f>IF(BR28="","",BR28)</f>
        <v>1</v>
      </c>
      <c r="AP46" s="132" t="s">
        <v>97</v>
      </c>
      <c r="AQ46" s="132">
        <f>IF(BP28="","",BP28)</f>
        <v>1</v>
      </c>
      <c r="AR46" s="132">
        <f>IF(BR30="","",BR30)</f>
        <v>0</v>
      </c>
      <c r="AS46" s="132" t="s">
        <v>97</v>
      </c>
      <c r="AT46" s="132">
        <f>IF(BP30="","",BP30)</f>
        <v>8</v>
      </c>
      <c r="AU46" s="132">
        <f>IF(BR32="","",BR32)</f>
        <v>1</v>
      </c>
      <c r="AV46" s="132" t="s">
        <v>97</v>
      </c>
      <c r="AW46" s="132">
        <f>IF(BP32="","",BP32)</f>
        <v>1</v>
      </c>
      <c r="AX46" s="132">
        <f>IF(BR34="","",BR34)</f>
        <v>13</v>
      </c>
      <c r="AY46" s="132" t="s">
        <v>97</v>
      </c>
      <c r="AZ46" s="132">
        <f>IF(BP34="","",BP34)</f>
        <v>0</v>
      </c>
      <c r="BA46" s="132">
        <f>IF(BR36="","",BR36)</f>
        <v>2</v>
      </c>
      <c r="BB46" s="132" t="s">
        <v>97</v>
      </c>
      <c r="BC46" s="132">
        <f>IF(BP36="","",BP36)</f>
        <v>1</v>
      </c>
      <c r="BD46" s="132">
        <f>IF(BR38="","",BR38)</f>
        <v>0</v>
      </c>
      <c r="BE46" s="132" t="s">
        <v>97</v>
      </c>
      <c r="BF46" s="132">
        <f>IF(BP38="","",BP38)</f>
        <v>1</v>
      </c>
      <c r="BG46" s="132">
        <f>IF(BR40="","",BR40)</f>
        <v>2</v>
      </c>
      <c r="BH46" s="132" t="s">
        <v>97</v>
      </c>
      <c r="BI46" s="132">
        <f>IF(BP40="","",BP40)</f>
        <v>1</v>
      </c>
      <c r="BJ46" s="132">
        <f>IF(BR42="","",BR42)</f>
        <v>0</v>
      </c>
      <c r="BK46" s="132" t="s">
        <v>97</v>
      </c>
      <c r="BL46" s="132">
        <f>IF(BP42="","",BP42)</f>
        <v>4</v>
      </c>
      <c r="BM46" s="132">
        <f>IF(BR44="","",BR44)</f>
        <v>0</v>
      </c>
      <c r="BN46" s="132" t="s">
        <v>97</v>
      </c>
      <c r="BO46" s="132">
        <f>IF(BP44="","",BP44)</f>
        <v>0</v>
      </c>
      <c r="BP46" s="36"/>
      <c r="BQ46" s="37"/>
      <c r="BR46" s="38"/>
      <c r="BS46" s="206">
        <f>COUNTIF(B47:BR47,"○")+COUNTIF(B47:BR47,"△")+COUNTIF(B47:BR47,"●")</f>
        <v>22</v>
      </c>
      <c r="BT46" s="206">
        <f>COUNTIF(B47:BR47,"○")</f>
        <v>7</v>
      </c>
      <c r="BU46" s="206">
        <f>COUNTIF(B47:BR47,"●")</f>
        <v>9</v>
      </c>
      <c r="BV46" s="206">
        <f>COUNTIF(B47:BR47,"△")</f>
        <v>6</v>
      </c>
      <c r="BW46" s="206">
        <f>SUM(E46,H46,K46,N46,Q46,T46,W46,Z46,AC46,AF46,AI46,AL46,AO46,AR46,AU46,AX46,BA46,BD46,BG46,BJ46,BM46,BP46,B46)</f>
        <v>45</v>
      </c>
      <c r="BX46" s="206">
        <f>SUM(G46,J46,M46,P46,S46,V46,Y46,D46,AB46,AE46,AH46,AK46,AN46,AQ46,AT46,AW46,AZ46,BC46,BF46,BI46,BL46,BO46,BR46)</f>
        <v>49</v>
      </c>
      <c r="BY46" s="206">
        <f>BW46-BX46</f>
        <v>-4</v>
      </c>
      <c r="BZ46" s="206">
        <f>IF(COUNT(BT46:BV47),BT46*3+BV46,)</f>
        <v>27</v>
      </c>
      <c r="CA46" s="206">
        <f>RANK(CC46,$CC2:$CC47,0)</f>
        <v>13</v>
      </c>
      <c r="CB46" s="34"/>
      <c r="CC46" s="205">
        <f>BZ46*100+BY46+BW46/100</f>
        <v>2696.45</v>
      </c>
    </row>
    <row r="47" spans="1:81" ht="30" customHeight="1">
      <c r="A47" s="208"/>
      <c r="B47" s="199" t="str">
        <f>IF(B46="","",IF(B46&gt;D46,"○",IF(B46=D46,"△",IF(B46&lt;D46,"●"))))</f>
        <v>○</v>
      </c>
      <c r="C47" s="200"/>
      <c r="D47" s="201"/>
      <c r="E47" s="199" t="str">
        <f>IF(E46="","",IF(E46&gt;G46,"○",IF(E46=G46,"△",IF(E46&lt;G46,"●"))))</f>
        <v>●</v>
      </c>
      <c r="F47" s="200"/>
      <c r="G47" s="201"/>
      <c r="H47" s="199" t="str">
        <f>IF(H46="","",IF(H46&gt;J46,"○",IF(H46=J46,"△",IF(H46&lt;J46,"●"))))</f>
        <v>●</v>
      </c>
      <c r="I47" s="200"/>
      <c r="J47" s="201"/>
      <c r="K47" s="199" t="str">
        <f>IF(K46="","",IF(K46&gt;M46,"○",IF(K46=M46,"△",IF(K46&lt;M46,"●"))))</f>
        <v>●</v>
      </c>
      <c r="L47" s="200"/>
      <c r="M47" s="201"/>
      <c r="N47" s="199" t="str">
        <f>IF(N46="","",IF(N46&gt;P46,"○",IF(N46=P46,"△",IF(N46&lt;P46,"●"))))</f>
        <v>△</v>
      </c>
      <c r="O47" s="200"/>
      <c r="P47" s="201"/>
      <c r="Q47" s="199" t="str">
        <f>IF(Q46="","",IF(Q46&gt;S46,"○",IF(Q46=S46,"△",IF(Q46&lt;S46,"●"))))</f>
        <v>●</v>
      </c>
      <c r="R47" s="200"/>
      <c r="S47" s="201"/>
      <c r="T47" s="199" t="str">
        <f>IF(T46="","",IF(T46&gt;V46,"○",IF(T46=V46,"△",IF(T46&lt;V46,"●"))))</f>
        <v>○</v>
      </c>
      <c r="U47" s="200"/>
      <c r="V47" s="201"/>
      <c r="W47" s="199" t="str">
        <f>IF(W46="","",IF(W46&gt;Y46,"○",IF(W46=Y46,"△",IF(W46&lt;Y46,"●"))))</f>
        <v>○</v>
      </c>
      <c r="X47" s="200"/>
      <c r="Y47" s="201"/>
      <c r="Z47" s="199" t="str">
        <f>IF(Z46="","",IF(Z46&gt;AB46,"○",IF(Z46=AB46,"△",IF(Z46&lt;AB46,"●"))))</f>
        <v>○</v>
      </c>
      <c r="AA47" s="200"/>
      <c r="AB47" s="201"/>
      <c r="AC47" s="199" t="str">
        <f>IF(AC46="","",IF(AC46&gt;AE46,"○",IF(AC46=AE46,"△",IF(AC46&lt;AE46,"●"))))</f>
        <v>●</v>
      </c>
      <c r="AD47" s="200"/>
      <c r="AE47" s="201"/>
      <c r="AF47" s="199" t="str">
        <f>IF(AF46="","",IF(AF46&gt;AH46,"○",IF(AF46=AH46,"△",IF(AF46&lt;AH46,"●"))))</f>
        <v>△</v>
      </c>
      <c r="AG47" s="200"/>
      <c r="AH47" s="201"/>
      <c r="AI47" s="199" t="str">
        <f>IF(AI46="","",IF(AI46&gt;AK46,"○",IF(AI46=AK46,"△",IF(AI46&lt;AK46,"●"))))</f>
        <v>●</v>
      </c>
      <c r="AJ47" s="200"/>
      <c r="AK47" s="201"/>
      <c r="AL47" s="199" t="str">
        <f>IF(AL46="","",IF(AL46&gt;AN46,"○",IF(AL46=AN46,"△",IF(AL46&lt;AN46,"●"))))</f>
        <v>△</v>
      </c>
      <c r="AM47" s="200"/>
      <c r="AN47" s="201"/>
      <c r="AO47" s="199" t="str">
        <f>IF(AO46="","",IF(AO46&gt;AQ46,"○",IF(AO46=AQ46,"△",IF(AO46&lt;AQ46,"●"))))</f>
        <v>△</v>
      </c>
      <c r="AP47" s="200"/>
      <c r="AQ47" s="201"/>
      <c r="AR47" s="199" t="str">
        <f>IF(AR46="","",IF(AR46&gt;AT46,"○",IF(AR46=AT46,"△",IF(AR46&lt;AT46,"●"))))</f>
        <v>●</v>
      </c>
      <c r="AS47" s="200"/>
      <c r="AT47" s="201"/>
      <c r="AU47" s="199" t="str">
        <f>IF(AU46="","",IF(AU46&gt;AW46,"○",IF(AU46=AW46,"△",IF(AU46&lt;AW46,"●"))))</f>
        <v>△</v>
      </c>
      <c r="AV47" s="200"/>
      <c r="AW47" s="201"/>
      <c r="AX47" s="199" t="str">
        <f>IF(AX46="","",IF(AX46&gt;AZ46,"○",IF(AX46=AZ46,"△",IF(AX46&lt;AZ46,"●"))))</f>
        <v>○</v>
      </c>
      <c r="AY47" s="200"/>
      <c r="AZ47" s="201"/>
      <c r="BA47" s="199" t="str">
        <f>IF(BA46="","",IF(BA46&gt;BC46,"○",IF(BA46=BC46,"△",IF(BA46&lt;BC46,"●"))))</f>
        <v>○</v>
      </c>
      <c r="BB47" s="200"/>
      <c r="BC47" s="201"/>
      <c r="BD47" s="202" t="str">
        <f>IF(BD46="","",IF(BD46&gt;BF46,"○",IF(BD46=BF46,"△",IF(BD46&lt;BF46,"●"))))</f>
        <v>●</v>
      </c>
      <c r="BE47" s="202"/>
      <c r="BF47" s="202"/>
      <c r="BG47" s="199" t="str">
        <f>IF(BG46="","",IF(BG46&gt;BI46,"○",IF(BG46=BI46,"△",IF(BG46&lt;BI46,"●"))))</f>
        <v>○</v>
      </c>
      <c r="BH47" s="200"/>
      <c r="BI47" s="201"/>
      <c r="BJ47" s="199" t="str">
        <f>IF(BJ46="","",IF(BJ46&gt;BL46,"○",IF(BJ46=BL46,"△",IF(BJ46&lt;BL46,"●"))))</f>
        <v>●</v>
      </c>
      <c r="BK47" s="200"/>
      <c r="BL47" s="201"/>
      <c r="BM47" s="202" t="str">
        <f>IF(BM46="","",IF(BM46&gt;BO46,"○",IF(BM46=BO46,"△",IF(BM46&lt;BO46,"●"))))</f>
        <v>△</v>
      </c>
      <c r="BN47" s="202"/>
      <c r="BO47" s="202"/>
      <c r="BP47" s="39"/>
      <c r="BQ47" s="40"/>
      <c r="BR47" s="41"/>
      <c r="BS47" s="207"/>
      <c r="BT47" s="207"/>
      <c r="BU47" s="207"/>
      <c r="BV47" s="207"/>
      <c r="BW47" s="207"/>
      <c r="BX47" s="207"/>
      <c r="BY47" s="207"/>
      <c r="BZ47" s="207"/>
      <c r="CA47" s="207"/>
      <c r="CB47" s="34"/>
      <c r="CC47" s="205"/>
    </row>
    <row r="48" ht="24">
      <c r="A48" s="42" t="s">
        <v>105</v>
      </c>
    </row>
    <row r="49" ht="24">
      <c r="A49" s="42" t="s">
        <v>107</v>
      </c>
    </row>
    <row r="50" ht="24">
      <c r="A50" s="42"/>
    </row>
    <row r="51" ht="24">
      <c r="A51" s="42"/>
    </row>
    <row r="52" ht="24">
      <c r="A52" s="42"/>
    </row>
    <row r="53" ht="24">
      <c r="A53" s="42"/>
    </row>
    <row r="54" ht="24">
      <c r="A54" s="42"/>
    </row>
    <row r="55" ht="24">
      <c r="A55" s="42"/>
    </row>
  </sheetData>
  <sheetProtection/>
  <mergeCells count="782">
    <mergeCell ref="B1:D1"/>
    <mergeCell ref="E1:G1"/>
    <mergeCell ref="H1:J1"/>
    <mergeCell ref="K1:M1"/>
    <mergeCell ref="N1:P1"/>
    <mergeCell ref="Q1:S1"/>
    <mergeCell ref="T1:V1"/>
    <mergeCell ref="W1:Y1"/>
    <mergeCell ref="Z1:AB1"/>
    <mergeCell ref="AC1:AE1"/>
    <mergeCell ref="AF1:AH1"/>
    <mergeCell ref="AI1:AK1"/>
    <mergeCell ref="A2:A3"/>
    <mergeCell ref="BS2:BS3"/>
    <mergeCell ref="BT2:BT3"/>
    <mergeCell ref="BU2:BU3"/>
    <mergeCell ref="BV2:BV3"/>
    <mergeCell ref="BW2:BW3"/>
    <mergeCell ref="T3:V3"/>
    <mergeCell ref="W3:Y3"/>
    <mergeCell ref="Z3:AB3"/>
    <mergeCell ref="AC3:AE3"/>
    <mergeCell ref="BX2:BX3"/>
    <mergeCell ref="BY2:BY3"/>
    <mergeCell ref="BZ2:BZ3"/>
    <mergeCell ref="CA2:CA3"/>
    <mergeCell ref="CC2:CC3"/>
    <mergeCell ref="E3:G3"/>
    <mergeCell ref="H3:J3"/>
    <mergeCell ref="K3:M3"/>
    <mergeCell ref="N3:P3"/>
    <mergeCell ref="Q3:S3"/>
    <mergeCell ref="AF3:AH3"/>
    <mergeCell ref="AI3:AK3"/>
    <mergeCell ref="A4:A5"/>
    <mergeCell ref="BS4:BS5"/>
    <mergeCell ref="BT4:BT5"/>
    <mergeCell ref="BU4:BU5"/>
    <mergeCell ref="AF5:AH5"/>
    <mergeCell ref="AI5:AK5"/>
    <mergeCell ref="AL5:AN5"/>
    <mergeCell ref="AR5:AT5"/>
    <mergeCell ref="BV4:BV5"/>
    <mergeCell ref="BW4:BW5"/>
    <mergeCell ref="BX4:BX5"/>
    <mergeCell ref="BY4:BY5"/>
    <mergeCell ref="BZ4:BZ5"/>
    <mergeCell ref="CA4:CA5"/>
    <mergeCell ref="CC4:CC5"/>
    <mergeCell ref="B5:D5"/>
    <mergeCell ref="H5:J5"/>
    <mergeCell ref="K5:M5"/>
    <mergeCell ref="N5:P5"/>
    <mergeCell ref="Q5:S5"/>
    <mergeCell ref="T5:V5"/>
    <mergeCell ref="W5:Y5"/>
    <mergeCell ref="Z5:AB5"/>
    <mergeCell ref="AC5:AE5"/>
    <mergeCell ref="A6:A7"/>
    <mergeCell ref="BS6:BS7"/>
    <mergeCell ref="BT6:BT7"/>
    <mergeCell ref="BU6:BU7"/>
    <mergeCell ref="BV6:BV7"/>
    <mergeCell ref="BW6:BW7"/>
    <mergeCell ref="T7:V7"/>
    <mergeCell ref="W7:Y7"/>
    <mergeCell ref="Z7:AB7"/>
    <mergeCell ref="AC7:AE7"/>
    <mergeCell ref="BX6:BX7"/>
    <mergeCell ref="BY6:BY7"/>
    <mergeCell ref="BZ6:BZ7"/>
    <mergeCell ref="CA6:CA7"/>
    <mergeCell ref="CC6:CC7"/>
    <mergeCell ref="B7:D7"/>
    <mergeCell ref="E7:G7"/>
    <mergeCell ref="K7:M7"/>
    <mergeCell ref="N7:P7"/>
    <mergeCell ref="Q7:S7"/>
    <mergeCell ref="AF7:AH7"/>
    <mergeCell ref="AI7:AK7"/>
    <mergeCell ref="A8:A9"/>
    <mergeCell ref="BS8:BS9"/>
    <mergeCell ref="BT8:BT9"/>
    <mergeCell ref="BU8:BU9"/>
    <mergeCell ref="AF9:AH9"/>
    <mergeCell ref="AI9:AK9"/>
    <mergeCell ref="AX9:AZ9"/>
    <mergeCell ref="BA9:BC9"/>
    <mergeCell ref="BV8:BV9"/>
    <mergeCell ref="BW8:BW9"/>
    <mergeCell ref="BX8:BX9"/>
    <mergeCell ref="BY8:BY9"/>
    <mergeCell ref="BZ8:BZ9"/>
    <mergeCell ref="CA8:CA9"/>
    <mergeCell ref="CC8:CC9"/>
    <mergeCell ref="B9:D9"/>
    <mergeCell ref="E9:G9"/>
    <mergeCell ref="H9:J9"/>
    <mergeCell ref="N9:P9"/>
    <mergeCell ref="Q9:S9"/>
    <mergeCell ref="T9:V9"/>
    <mergeCell ref="W9:Y9"/>
    <mergeCell ref="Z9:AB9"/>
    <mergeCell ref="AC9:AE9"/>
    <mergeCell ref="A10:A11"/>
    <mergeCell ref="BS10:BS11"/>
    <mergeCell ref="BT10:BT11"/>
    <mergeCell ref="BU10:BU11"/>
    <mergeCell ref="BV10:BV11"/>
    <mergeCell ref="BW10:BW11"/>
    <mergeCell ref="T11:V11"/>
    <mergeCell ref="W11:Y11"/>
    <mergeCell ref="Z11:AB11"/>
    <mergeCell ref="AC11:AE11"/>
    <mergeCell ref="BX10:BX11"/>
    <mergeCell ref="BY10:BY11"/>
    <mergeCell ref="BZ10:BZ11"/>
    <mergeCell ref="CA10:CA11"/>
    <mergeCell ref="CC10:CC11"/>
    <mergeCell ref="B11:D11"/>
    <mergeCell ref="E11:G11"/>
    <mergeCell ref="H11:J11"/>
    <mergeCell ref="K11:M11"/>
    <mergeCell ref="Q11:S11"/>
    <mergeCell ref="AF11:AH11"/>
    <mergeCell ref="AI11:AK11"/>
    <mergeCell ref="A12:A13"/>
    <mergeCell ref="BS12:BS13"/>
    <mergeCell ref="BT12:BT13"/>
    <mergeCell ref="BU12:BU13"/>
    <mergeCell ref="AF13:AH13"/>
    <mergeCell ref="AI13:AK13"/>
    <mergeCell ref="AL11:AN11"/>
    <mergeCell ref="BM11:BO11"/>
    <mergeCell ref="BV12:BV13"/>
    <mergeCell ref="BW12:BW13"/>
    <mergeCell ref="BX12:BX13"/>
    <mergeCell ref="BY12:BY13"/>
    <mergeCell ref="BZ12:BZ13"/>
    <mergeCell ref="CA12:CA13"/>
    <mergeCell ref="CC12:CC13"/>
    <mergeCell ref="B13:D13"/>
    <mergeCell ref="E13:G13"/>
    <mergeCell ref="H13:J13"/>
    <mergeCell ref="K13:M13"/>
    <mergeCell ref="N13:P13"/>
    <mergeCell ref="T13:V13"/>
    <mergeCell ref="W13:Y13"/>
    <mergeCell ref="Z13:AB13"/>
    <mergeCell ref="AC13:AE13"/>
    <mergeCell ref="A14:A15"/>
    <mergeCell ref="BS14:BS15"/>
    <mergeCell ref="BT14:BT15"/>
    <mergeCell ref="BU14:BU15"/>
    <mergeCell ref="BV14:BV15"/>
    <mergeCell ref="BW14:BW15"/>
    <mergeCell ref="Q15:S15"/>
    <mergeCell ref="W15:Y15"/>
    <mergeCell ref="Z15:AB15"/>
    <mergeCell ref="AC15:AE15"/>
    <mergeCell ref="BX14:BX15"/>
    <mergeCell ref="BY14:BY15"/>
    <mergeCell ref="BZ14:BZ15"/>
    <mergeCell ref="CA14:CA15"/>
    <mergeCell ref="CC14:CC15"/>
    <mergeCell ref="B15:D15"/>
    <mergeCell ref="E15:G15"/>
    <mergeCell ref="H15:J15"/>
    <mergeCell ref="K15:M15"/>
    <mergeCell ref="N15:P15"/>
    <mergeCell ref="AF15:AH15"/>
    <mergeCell ref="AI15:AK15"/>
    <mergeCell ref="A16:A17"/>
    <mergeCell ref="BS16:BS17"/>
    <mergeCell ref="BT16:BT17"/>
    <mergeCell ref="BU16:BU17"/>
    <mergeCell ref="AF17:AH17"/>
    <mergeCell ref="AI17:AK17"/>
    <mergeCell ref="AL15:AN15"/>
    <mergeCell ref="AX15:AZ15"/>
    <mergeCell ref="BV16:BV17"/>
    <mergeCell ref="BW16:BW17"/>
    <mergeCell ref="BX16:BX17"/>
    <mergeCell ref="BY16:BY17"/>
    <mergeCell ref="BZ16:BZ17"/>
    <mergeCell ref="CA16:CA17"/>
    <mergeCell ref="CC16:CC17"/>
    <mergeCell ref="B17:D17"/>
    <mergeCell ref="E17:G17"/>
    <mergeCell ref="H17:J17"/>
    <mergeCell ref="K17:M17"/>
    <mergeCell ref="N17:P17"/>
    <mergeCell ref="Q17:S17"/>
    <mergeCell ref="T17:V17"/>
    <mergeCell ref="Z17:AB17"/>
    <mergeCell ref="AC17:AE17"/>
    <mergeCell ref="BS18:BS19"/>
    <mergeCell ref="BT18:BT19"/>
    <mergeCell ref="BU18:BU19"/>
    <mergeCell ref="BV18:BV19"/>
    <mergeCell ref="BW18:BW19"/>
    <mergeCell ref="T19:V19"/>
    <mergeCell ref="AC19:AE19"/>
    <mergeCell ref="AF19:AH19"/>
    <mergeCell ref="AI19:AK19"/>
    <mergeCell ref="W19:Y19"/>
    <mergeCell ref="BX18:BX19"/>
    <mergeCell ref="BY18:BY19"/>
    <mergeCell ref="BZ18:BZ19"/>
    <mergeCell ref="CA18:CA19"/>
    <mergeCell ref="B19:D19"/>
    <mergeCell ref="E19:G19"/>
    <mergeCell ref="H19:J19"/>
    <mergeCell ref="K19:M19"/>
    <mergeCell ref="N19:P19"/>
    <mergeCell ref="Q19:S19"/>
    <mergeCell ref="A20:A21"/>
    <mergeCell ref="BS20:BS21"/>
    <mergeCell ref="BT20:BT21"/>
    <mergeCell ref="BU20:BU21"/>
    <mergeCell ref="BV20:BV21"/>
    <mergeCell ref="Q21:S21"/>
    <mergeCell ref="T21:V21"/>
    <mergeCell ref="Z21:AB21"/>
    <mergeCell ref="AL21:AN21"/>
    <mergeCell ref="AO21:AQ21"/>
    <mergeCell ref="A18:A19"/>
    <mergeCell ref="BZ20:BZ21"/>
    <mergeCell ref="CA20:CA21"/>
    <mergeCell ref="B21:D21"/>
    <mergeCell ref="E21:G21"/>
    <mergeCell ref="H21:J21"/>
    <mergeCell ref="K21:M21"/>
    <mergeCell ref="N21:P21"/>
    <mergeCell ref="AR19:AT19"/>
    <mergeCell ref="AU19:AW19"/>
    <mergeCell ref="A22:A23"/>
    <mergeCell ref="BS22:BS23"/>
    <mergeCell ref="BT22:BT23"/>
    <mergeCell ref="BU22:BU23"/>
    <mergeCell ref="B23:D23"/>
    <mergeCell ref="E23:G23"/>
    <mergeCell ref="H23:J23"/>
    <mergeCell ref="K23:M23"/>
    <mergeCell ref="N23:P23"/>
    <mergeCell ref="Q23:S23"/>
    <mergeCell ref="BW22:BW23"/>
    <mergeCell ref="BX22:BX23"/>
    <mergeCell ref="BY22:BY23"/>
    <mergeCell ref="BZ22:BZ23"/>
    <mergeCell ref="CA22:CA23"/>
    <mergeCell ref="AF21:AH21"/>
    <mergeCell ref="AI21:AK21"/>
    <mergeCell ref="BW20:BW21"/>
    <mergeCell ref="BX20:BX21"/>
    <mergeCell ref="BY20:BY21"/>
    <mergeCell ref="T23:V23"/>
    <mergeCell ref="Z23:AB23"/>
    <mergeCell ref="AC23:AE23"/>
    <mergeCell ref="BV22:BV23"/>
    <mergeCell ref="AI23:AK23"/>
    <mergeCell ref="A24:A25"/>
    <mergeCell ref="BS24:BS25"/>
    <mergeCell ref="BT24:BT25"/>
    <mergeCell ref="BU24:BU25"/>
    <mergeCell ref="BV24:BV25"/>
    <mergeCell ref="Q25:S25"/>
    <mergeCell ref="T25:V25"/>
    <mergeCell ref="Z25:AB25"/>
    <mergeCell ref="AC25:AE25"/>
    <mergeCell ref="BW24:BW25"/>
    <mergeCell ref="BX24:BX25"/>
    <mergeCell ref="AO25:AQ25"/>
    <mergeCell ref="AR25:AT25"/>
    <mergeCell ref="AU25:AW25"/>
    <mergeCell ref="BD25:BF25"/>
    <mergeCell ref="BY24:BY25"/>
    <mergeCell ref="BZ24:BZ25"/>
    <mergeCell ref="CA24:CA25"/>
    <mergeCell ref="B25:D25"/>
    <mergeCell ref="E25:G25"/>
    <mergeCell ref="H25:J25"/>
    <mergeCell ref="K25:M25"/>
    <mergeCell ref="N25:P25"/>
    <mergeCell ref="AF25:AH25"/>
    <mergeCell ref="AL25:AN25"/>
    <mergeCell ref="BS26:BS27"/>
    <mergeCell ref="BT26:BT27"/>
    <mergeCell ref="BU26:BU27"/>
    <mergeCell ref="B27:D27"/>
    <mergeCell ref="E27:G27"/>
    <mergeCell ref="H27:J27"/>
    <mergeCell ref="K27:M27"/>
    <mergeCell ref="N27:P27"/>
    <mergeCell ref="Q27:S27"/>
    <mergeCell ref="T27:V27"/>
    <mergeCell ref="BV26:BV27"/>
    <mergeCell ref="BW26:BW27"/>
    <mergeCell ref="BX26:BX27"/>
    <mergeCell ref="BY26:BY27"/>
    <mergeCell ref="BZ26:BZ27"/>
    <mergeCell ref="CA26:CA27"/>
    <mergeCell ref="Z27:AB27"/>
    <mergeCell ref="AC27:AE27"/>
    <mergeCell ref="AF27:AH27"/>
    <mergeCell ref="AI27:AK27"/>
    <mergeCell ref="A28:A29"/>
    <mergeCell ref="A26:A27"/>
    <mergeCell ref="BS28:BS29"/>
    <mergeCell ref="BT28:BT29"/>
    <mergeCell ref="BU28:BU29"/>
    <mergeCell ref="BV28:BV29"/>
    <mergeCell ref="Q29:S29"/>
    <mergeCell ref="T29:V29"/>
    <mergeCell ref="Z29:AB29"/>
    <mergeCell ref="AC29:AE29"/>
    <mergeCell ref="AF29:AH29"/>
    <mergeCell ref="AI29:AK29"/>
    <mergeCell ref="BW28:BW29"/>
    <mergeCell ref="BX28:BX29"/>
    <mergeCell ref="BY28:BY29"/>
    <mergeCell ref="BZ28:BZ29"/>
    <mergeCell ref="CA28:CA29"/>
    <mergeCell ref="B29:D29"/>
    <mergeCell ref="E29:G29"/>
    <mergeCell ref="H29:J29"/>
    <mergeCell ref="K29:M29"/>
    <mergeCell ref="N29:P29"/>
    <mergeCell ref="A30:A31"/>
    <mergeCell ref="BS30:BS31"/>
    <mergeCell ref="BT30:BT31"/>
    <mergeCell ref="BU30:BU31"/>
    <mergeCell ref="B31:D31"/>
    <mergeCell ref="E31:G31"/>
    <mergeCell ref="H31:J31"/>
    <mergeCell ref="K31:M31"/>
    <mergeCell ref="N31:P31"/>
    <mergeCell ref="Q31:S31"/>
    <mergeCell ref="BV30:BV31"/>
    <mergeCell ref="BW30:BW31"/>
    <mergeCell ref="BX30:BX31"/>
    <mergeCell ref="BY30:BY31"/>
    <mergeCell ref="BZ30:BZ31"/>
    <mergeCell ref="CA30:CA31"/>
    <mergeCell ref="T31:V31"/>
    <mergeCell ref="Z31:AB31"/>
    <mergeCell ref="AC31:AE31"/>
    <mergeCell ref="AF31:AH31"/>
    <mergeCell ref="AI31:AK31"/>
    <mergeCell ref="CC18:CC19"/>
    <mergeCell ref="CC20:CC21"/>
    <mergeCell ref="CC22:CC23"/>
    <mergeCell ref="CC24:CC25"/>
    <mergeCell ref="CC26:CC27"/>
    <mergeCell ref="CC28:CC29"/>
    <mergeCell ref="CC30:CC31"/>
    <mergeCell ref="AL19:AN19"/>
    <mergeCell ref="AO19:AQ19"/>
    <mergeCell ref="A32:A33"/>
    <mergeCell ref="BS32:BS33"/>
    <mergeCell ref="BT32:BT33"/>
    <mergeCell ref="BU32:BU33"/>
    <mergeCell ref="BV32:BV33"/>
    <mergeCell ref="BW32:BW33"/>
    <mergeCell ref="Q33:S33"/>
    <mergeCell ref="T33:V33"/>
    <mergeCell ref="Z33:AB33"/>
    <mergeCell ref="AC33:AE33"/>
    <mergeCell ref="BX32:BX33"/>
    <mergeCell ref="BY32:BY33"/>
    <mergeCell ref="BJ33:BL33"/>
    <mergeCell ref="BM33:BO33"/>
    <mergeCell ref="BG33:BI33"/>
    <mergeCell ref="BD33:BF33"/>
    <mergeCell ref="BZ32:BZ33"/>
    <mergeCell ref="CA32:CA33"/>
    <mergeCell ref="CC32:CC33"/>
    <mergeCell ref="B33:D33"/>
    <mergeCell ref="E33:G33"/>
    <mergeCell ref="H33:J33"/>
    <mergeCell ref="K33:M33"/>
    <mergeCell ref="N33:P33"/>
    <mergeCell ref="AF33:AH33"/>
    <mergeCell ref="AI33:AK33"/>
    <mergeCell ref="A34:A35"/>
    <mergeCell ref="BS34:BS35"/>
    <mergeCell ref="BT34:BT35"/>
    <mergeCell ref="BU34:BU35"/>
    <mergeCell ref="AF35:AH35"/>
    <mergeCell ref="AI35:AK35"/>
    <mergeCell ref="AL35:AN35"/>
    <mergeCell ref="AR35:AT35"/>
    <mergeCell ref="AO35:AQ35"/>
    <mergeCell ref="AU35:AW35"/>
    <mergeCell ref="BV34:BV35"/>
    <mergeCell ref="BW34:BW35"/>
    <mergeCell ref="BX34:BX35"/>
    <mergeCell ref="BY34:BY35"/>
    <mergeCell ref="BZ34:BZ35"/>
    <mergeCell ref="CA34:CA35"/>
    <mergeCell ref="CC34:CC35"/>
    <mergeCell ref="B35:D35"/>
    <mergeCell ref="E35:G35"/>
    <mergeCell ref="H35:J35"/>
    <mergeCell ref="K35:M35"/>
    <mergeCell ref="N35:P35"/>
    <mergeCell ref="Q35:S35"/>
    <mergeCell ref="T35:V35"/>
    <mergeCell ref="Z35:AB35"/>
    <mergeCell ref="AC35:AE35"/>
    <mergeCell ref="BS36:BS37"/>
    <mergeCell ref="BT36:BT37"/>
    <mergeCell ref="BU36:BU37"/>
    <mergeCell ref="BV36:BV37"/>
    <mergeCell ref="BW36:BW37"/>
    <mergeCell ref="Q37:S37"/>
    <mergeCell ref="T37:V37"/>
    <mergeCell ref="Z37:AB37"/>
    <mergeCell ref="AC37:AE37"/>
    <mergeCell ref="AF37:AH37"/>
    <mergeCell ref="BX36:BX37"/>
    <mergeCell ref="BY36:BY37"/>
    <mergeCell ref="BZ36:BZ37"/>
    <mergeCell ref="CA36:CA37"/>
    <mergeCell ref="CC36:CC37"/>
    <mergeCell ref="B37:D37"/>
    <mergeCell ref="E37:G37"/>
    <mergeCell ref="H37:J37"/>
    <mergeCell ref="K37:M37"/>
    <mergeCell ref="N37:P37"/>
    <mergeCell ref="AI37:AK37"/>
    <mergeCell ref="A38:A39"/>
    <mergeCell ref="BS38:BS39"/>
    <mergeCell ref="BT38:BT39"/>
    <mergeCell ref="BU38:BU39"/>
    <mergeCell ref="AF39:AH39"/>
    <mergeCell ref="AI39:AK39"/>
    <mergeCell ref="AX37:AZ37"/>
    <mergeCell ref="A36:A37"/>
    <mergeCell ref="AU39:AW39"/>
    <mergeCell ref="BV38:BV39"/>
    <mergeCell ref="BW38:BW39"/>
    <mergeCell ref="BX38:BX39"/>
    <mergeCell ref="BY38:BY39"/>
    <mergeCell ref="BZ38:BZ39"/>
    <mergeCell ref="CA38:CA39"/>
    <mergeCell ref="CC38:CC39"/>
    <mergeCell ref="B39:D39"/>
    <mergeCell ref="E39:G39"/>
    <mergeCell ref="H39:J39"/>
    <mergeCell ref="K39:M39"/>
    <mergeCell ref="N39:P39"/>
    <mergeCell ref="Q39:S39"/>
    <mergeCell ref="T39:V39"/>
    <mergeCell ref="Z39:AB39"/>
    <mergeCell ref="AC39:AE39"/>
    <mergeCell ref="A40:A41"/>
    <mergeCell ref="BS40:BS41"/>
    <mergeCell ref="BT40:BT41"/>
    <mergeCell ref="BU40:BU41"/>
    <mergeCell ref="BV40:BV41"/>
    <mergeCell ref="BW40:BW41"/>
    <mergeCell ref="Q41:S41"/>
    <mergeCell ref="T41:V41"/>
    <mergeCell ref="Z41:AB41"/>
    <mergeCell ref="AC41:AE41"/>
    <mergeCell ref="BX40:BX41"/>
    <mergeCell ref="BY40:BY41"/>
    <mergeCell ref="BZ40:BZ41"/>
    <mergeCell ref="CA40:CA41"/>
    <mergeCell ref="CC40:CC41"/>
    <mergeCell ref="B41:D41"/>
    <mergeCell ref="E41:G41"/>
    <mergeCell ref="H41:J41"/>
    <mergeCell ref="K41:M41"/>
    <mergeCell ref="N41:P41"/>
    <mergeCell ref="AF41:AH41"/>
    <mergeCell ref="AI41:AK41"/>
    <mergeCell ref="A42:A43"/>
    <mergeCell ref="BS42:BS43"/>
    <mergeCell ref="BT42:BT43"/>
    <mergeCell ref="BU42:BU43"/>
    <mergeCell ref="AF43:AH43"/>
    <mergeCell ref="AI43:AK43"/>
    <mergeCell ref="AL41:AN41"/>
    <mergeCell ref="AX43:AZ43"/>
    <mergeCell ref="BV42:BV43"/>
    <mergeCell ref="BW42:BW43"/>
    <mergeCell ref="BX42:BX43"/>
    <mergeCell ref="BY42:BY43"/>
    <mergeCell ref="BZ42:BZ43"/>
    <mergeCell ref="CA42:CA43"/>
    <mergeCell ref="CC42:CC43"/>
    <mergeCell ref="B43:D43"/>
    <mergeCell ref="E43:G43"/>
    <mergeCell ref="H43:J43"/>
    <mergeCell ref="K43:M43"/>
    <mergeCell ref="N43:P43"/>
    <mergeCell ref="Q43:S43"/>
    <mergeCell ref="T43:V43"/>
    <mergeCell ref="Z43:AB43"/>
    <mergeCell ref="AC43:AE43"/>
    <mergeCell ref="A44:A45"/>
    <mergeCell ref="BS44:BS45"/>
    <mergeCell ref="BT44:BT45"/>
    <mergeCell ref="BU44:BU45"/>
    <mergeCell ref="BV44:BV45"/>
    <mergeCell ref="BW44:BW45"/>
    <mergeCell ref="Q45:S45"/>
    <mergeCell ref="T45:V45"/>
    <mergeCell ref="Z45:AB45"/>
    <mergeCell ref="AC45:AE45"/>
    <mergeCell ref="BX44:BX45"/>
    <mergeCell ref="BY44:BY45"/>
    <mergeCell ref="BZ44:BZ45"/>
    <mergeCell ref="CA44:CA45"/>
    <mergeCell ref="CC44:CC45"/>
    <mergeCell ref="B45:D45"/>
    <mergeCell ref="E45:G45"/>
    <mergeCell ref="H45:J45"/>
    <mergeCell ref="K45:M45"/>
    <mergeCell ref="N45:P45"/>
    <mergeCell ref="AF45:AH45"/>
    <mergeCell ref="AI45:AK45"/>
    <mergeCell ref="A46:A47"/>
    <mergeCell ref="BS46:BS47"/>
    <mergeCell ref="BT46:BT47"/>
    <mergeCell ref="BU46:BU47"/>
    <mergeCell ref="AF47:AH47"/>
    <mergeCell ref="AI47:AK47"/>
    <mergeCell ref="AL45:AN45"/>
    <mergeCell ref="AX45:AZ45"/>
    <mergeCell ref="BV46:BV47"/>
    <mergeCell ref="BW46:BW47"/>
    <mergeCell ref="BX46:BX47"/>
    <mergeCell ref="BY46:BY47"/>
    <mergeCell ref="BZ46:BZ47"/>
    <mergeCell ref="CA46:CA47"/>
    <mergeCell ref="CC46:CC47"/>
    <mergeCell ref="B47:D47"/>
    <mergeCell ref="E47:G47"/>
    <mergeCell ref="H47:J47"/>
    <mergeCell ref="K47:M47"/>
    <mergeCell ref="N47:P47"/>
    <mergeCell ref="Q47:S47"/>
    <mergeCell ref="T47:V47"/>
    <mergeCell ref="Z47:AB47"/>
    <mergeCell ref="AC47:AE47"/>
    <mergeCell ref="AL1:AN1"/>
    <mergeCell ref="AO1:AQ1"/>
    <mergeCell ref="AR1:AT1"/>
    <mergeCell ref="AU1:AW1"/>
    <mergeCell ref="AL3:AN3"/>
    <mergeCell ref="AO3:AQ3"/>
    <mergeCell ref="AR3:AT3"/>
    <mergeCell ref="AU3:AW3"/>
    <mergeCell ref="AU5:AW5"/>
    <mergeCell ref="AL7:AN7"/>
    <mergeCell ref="AO7:AQ7"/>
    <mergeCell ref="AR7:AT7"/>
    <mergeCell ref="AU7:AW7"/>
    <mergeCell ref="AL9:AN9"/>
    <mergeCell ref="AO9:AQ9"/>
    <mergeCell ref="AR9:AT9"/>
    <mergeCell ref="AU9:AW9"/>
    <mergeCell ref="AO5:AQ5"/>
    <mergeCell ref="AO11:AQ11"/>
    <mergeCell ref="AR11:AT11"/>
    <mergeCell ref="AU11:AW11"/>
    <mergeCell ref="AL13:AN13"/>
    <mergeCell ref="AO13:AQ13"/>
    <mergeCell ref="AR13:AT13"/>
    <mergeCell ref="AU13:AW13"/>
    <mergeCell ref="AO15:AQ15"/>
    <mergeCell ref="AR15:AT15"/>
    <mergeCell ref="AU15:AW15"/>
    <mergeCell ref="AL17:AN17"/>
    <mergeCell ref="AO17:AQ17"/>
    <mergeCell ref="AR17:AT17"/>
    <mergeCell ref="AU17:AW17"/>
    <mergeCell ref="AR21:AT21"/>
    <mergeCell ref="AU21:AW21"/>
    <mergeCell ref="AL23:AN23"/>
    <mergeCell ref="AO23:AQ23"/>
    <mergeCell ref="AR23:AT23"/>
    <mergeCell ref="AU23:AW23"/>
    <mergeCell ref="AO27:AQ27"/>
    <mergeCell ref="AR27:AT27"/>
    <mergeCell ref="AU27:AW27"/>
    <mergeCell ref="AL29:AN29"/>
    <mergeCell ref="AR29:AT29"/>
    <mergeCell ref="AU29:AW29"/>
    <mergeCell ref="AL31:AN31"/>
    <mergeCell ref="AO31:AQ31"/>
    <mergeCell ref="AU31:AW31"/>
    <mergeCell ref="AL33:AN33"/>
    <mergeCell ref="AO33:AQ33"/>
    <mergeCell ref="AR33:AT33"/>
    <mergeCell ref="AL37:AN37"/>
    <mergeCell ref="AO37:AQ37"/>
    <mergeCell ref="AR37:AT37"/>
    <mergeCell ref="AU37:AW37"/>
    <mergeCell ref="AL39:AN39"/>
    <mergeCell ref="AO39:AQ39"/>
    <mergeCell ref="AR39:AT39"/>
    <mergeCell ref="AR47:AT47"/>
    <mergeCell ref="AU47:AW47"/>
    <mergeCell ref="AO41:AQ41"/>
    <mergeCell ref="AR41:AT41"/>
    <mergeCell ref="AU41:AW41"/>
    <mergeCell ref="AL43:AN43"/>
    <mergeCell ref="AO43:AQ43"/>
    <mergeCell ref="AR43:AT43"/>
    <mergeCell ref="AU43:AW43"/>
    <mergeCell ref="BM3:BO3"/>
    <mergeCell ref="BP3:BR3"/>
    <mergeCell ref="AX1:AZ1"/>
    <mergeCell ref="BA1:BC1"/>
    <mergeCell ref="BD1:BF1"/>
    <mergeCell ref="BG1:BI1"/>
    <mergeCell ref="BJ1:BL1"/>
    <mergeCell ref="BM1:BO1"/>
    <mergeCell ref="BD5:BF5"/>
    <mergeCell ref="BG5:BI5"/>
    <mergeCell ref="BJ5:BL5"/>
    <mergeCell ref="BM5:BO5"/>
    <mergeCell ref="BP1:BR1"/>
    <mergeCell ref="AX3:AZ3"/>
    <mergeCell ref="BA3:BC3"/>
    <mergeCell ref="BD3:BF3"/>
    <mergeCell ref="BG3:BI3"/>
    <mergeCell ref="BJ3:BL3"/>
    <mergeCell ref="BP5:BR5"/>
    <mergeCell ref="AX7:AZ7"/>
    <mergeCell ref="BA7:BC7"/>
    <mergeCell ref="BD7:BF7"/>
    <mergeCell ref="BG7:BI7"/>
    <mergeCell ref="BJ7:BL7"/>
    <mergeCell ref="BM7:BO7"/>
    <mergeCell ref="BP7:BR7"/>
    <mergeCell ref="AX5:AZ5"/>
    <mergeCell ref="BA5:BC5"/>
    <mergeCell ref="BD9:BF9"/>
    <mergeCell ref="BG9:BI9"/>
    <mergeCell ref="BJ9:BL9"/>
    <mergeCell ref="BM9:BO9"/>
    <mergeCell ref="BP9:BR9"/>
    <mergeCell ref="AX11:AZ11"/>
    <mergeCell ref="BA11:BC11"/>
    <mergeCell ref="BD11:BF11"/>
    <mergeCell ref="BG11:BI11"/>
    <mergeCell ref="BJ11:BL11"/>
    <mergeCell ref="BP15:BR15"/>
    <mergeCell ref="BP11:BR11"/>
    <mergeCell ref="AX13:AZ13"/>
    <mergeCell ref="BA13:BC13"/>
    <mergeCell ref="BD13:BF13"/>
    <mergeCell ref="BG13:BI13"/>
    <mergeCell ref="BJ13:BL13"/>
    <mergeCell ref="BM13:BO13"/>
    <mergeCell ref="BP13:BR13"/>
    <mergeCell ref="BD17:BF17"/>
    <mergeCell ref="BG17:BI17"/>
    <mergeCell ref="BJ17:BL17"/>
    <mergeCell ref="BM17:BO17"/>
    <mergeCell ref="BA15:BC15"/>
    <mergeCell ref="BD15:BF15"/>
    <mergeCell ref="BG15:BI15"/>
    <mergeCell ref="BJ15:BL15"/>
    <mergeCell ref="BM15:BO15"/>
    <mergeCell ref="BP17:BR17"/>
    <mergeCell ref="AX19:AZ19"/>
    <mergeCell ref="BA19:BC19"/>
    <mergeCell ref="BD19:BF19"/>
    <mergeCell ref="BG19:BI19"/>
    <mergeCell ref="BJ19:BL19"/>
    <mergeCell ref="BM19:BO19"/>
    <mergeCell ref="BP19:BR19"/>
    <mergeCell ref="AX17:AZ17"/>
    <mergeCell ref="BA17:BC17"/>
    <mergeCell ref="BM23:BO23"/>
    <mergeCell ref="BP23:BR23"/>
    <mergeCell ref="AX21:AZ21"/>
    <mergeCell ref="BA21:BC21"/>
    <mergeCell ref="BD21:BF21"/>
    <mergeCell ref="BG21:BI21"/>
    <mergeCell ref="BJ21:BL21"/>
    <mergeCell ref="BM21:BO21"/>
    <mergeCell ref="BG25:BI25"/>
    <mergeCell ref="BJ25:BL25"/>
    <mergeCell ref="BM25:BO25"/>
    <mergeCell ref="BP21:BR21"/>
    <mergeCell ref="AX23:AZ23"/>
    <mergeCell ref="BA23:BC23"/>
    <mergeCell ref="BD23:BF23"/>
    <mergeCell ref="BG23:BI23"/>
    <mergeCell ref="BJ23:BL23"/>
    <mergeCell ref="BP25:BR25"/>
    <mergeCell ref="BP29:BR29"/>
    <mergeCell ref="AX27:AZ27"/>
    <mergeCell ref="BA27:BC27"/>
    <mergeCell ref="BD27:BF27"/>
    <mergeCell ref="BG27:BI27"/>
    <mergeCell ref="BJ27:BL27"/>
    <mergeCell ref="BM27:BO27"/>
    <mergeCell ref="BM31:BO31"/>
    <mergeCell ref="BP27:BR27"/>
    <mergeCell ref="AX25:AZ25"/>
    <mergeCell ref="BA25:BC25"/>
    <mergeCell ref="AX29:AZ29"/>
    <mergeCell ref="BA29:BC29"/>
    <mergeCell ref="BD29:BF29"/>
    <mergeCell ref="BG29:BI29"/>
    <mergeCell ref="BJ29:BL29"/>
    <mergeCell ref="BM29:BO29"/>
    <mergeCell ref="AX31:AZ31"/>
    <mergeCell ref="BA31:BC31"/>
    <mergeCell ref="BD31:BF31"/>
    <mergeCell ref="BG31:BI31"/>
    <mergeCell ref="BJ31:BL31"/>
    <mergeCell ref="BP39:BR39"/>
    <mergeCell ref="BP31:BR31"/>
    <mergeCell ref="BP33:BR33"/>
    <mergeCell ref="BA35:BC35"/>
    <mergeCell ref="BD35:BF35"/>
    <mergeCell ref="BG35:BI35"/>
    <mergeCell ref="BJ35:BL35"/>
    <mergeCell ref="BM35:BO35"/>
    <mergeCell ref="BP35:BR35"/>
    <mergeCell ref="BA33:BC33"/>
    <mergeCell ref="BJ41:BL41"/>
    <mergeCell ref="BM41:BO41"/>
    <mergeCell ref="BP41:BR41"/>
    <mergeCell ref="BG37:BI37"/>
    <mergeCell ref="BJ37:BL37"/>
    <mergeCell ref="BM37:BO37"/>
    <mergeCell ref="BP37:BR37"/>
    <mergeCell ref="BG39:BI39"/>
    <mergeCell ref="BJ39:BL39"/>
    <mergeCell ref="BM39:BO39"/>
    <mergeCell ref="BP45:BR45"/>
    <mergeCell ref="BJ45:BL45"/>
    <mergeCell ref="BA43:BC43"/>
    <mergeCell ref="BD43:BF43"/>
    <mergeCell ref="BG43:BI43"/>
    <mergeCell ref="BM43:BO43"/>
    <mergeCell ref="BP43:BR43"/>
    <mergeCell ref="BJ47:BL47"/>
    <mergeCell ref="BM47:BO47"/>
    <mergeCell ref="BA45:BC45"/>
    <mergeCell ref="BD45:BF45"/>
    <mergeCell ref="BG45:BI45"/>
    <mergeCell ref="BD47:BF47"/>
    <mergeCell ref="BD37:BF37"/>
    <mergeCell ref="AX33:AZ33"/>
    <mergeCell ref="AO45:AQ45"/>
    <mergeCell ref="AR45:AT45"/>
    <mergeCell ref="BG47:BI47"/>
    <mergeCell ref="AX41:AZ41"/>
    <mergeCell ref="BA41:BC41"/>
    <mergeCell ref="BD41:BF41"/>
    <mergeCell ref="AX39:AZ39"/>
    <mergeCell ref="W37:Y37"/>
    <mergeCell ref="W31:Y31"/>
    <mergeCell ref="W33:Y33"/>
    <mergeCell ref="W35:Y35"/>
    <mergeCell ref="AX47:AZ47"/>
    <mergeCell ref="BA47:BC47"/>
    <mergeCell ref="BA39:BC39"/>
    <mergeCell ref="AU45:AW45"/>
    <mergeCell ref="AL47:AN47"/>
    <mergeCell ref="AO47:AQ47"/>
    <mergeCell ref="W39:Y39"/>
    <mergeCell ref="W41:Y41"/>
    <mergeCell ref="W43:Y43"/>
    <mergeCell ref="W45:Y45"/>
    <mergeCell ref="W47:Y47"/>
    <mergeCell ref="W21:Y21"/>
    <mergeCell ref="W23:Y23"/>
    <mergeCell ref="W25:Y25"/>
    <mergeCell ref="W27:Y27"/>
    <mergeCell ref="W29:Y29"/>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AF1007"/>
  <sheetViews>
    <sheetView zoomScalePageLayoutView="0" workbookViewId="0" topLeftCell="A983">
      <selection activeCell="AF1005" sqref="AF1005"/>
    </sheetView>
  </sheetViews>
  <sheetFormatPr defaultColWidth="9.140625" defaultRowHeight="15"/>
  <cols>
    <col min="1" max="1" width="3.00390625" style="112" customWidth="1"/>
    <col min="2" max="4" width="3.00390625" style="113" customWidth="1"/>
    <col min="5" max="19" width="3.00390625" style="114" customWidth="1"/>
    <col min="20" max="29" width="3.00390625" style="112" customWidth="1"/>
    <col min="31" max="32" width="9.00390625" style="0" customWidth="1"/>
  </cols>
  <sheetData>
    <row r="1" spans="1:29" ht="18.75">
      <c r="A1" s="248"/>
      <c r="B1" s="248"/>
      <c r="C1" s="248"/>
      <c r="D1" s="248"/>
      <c r="E1" s="103"/>
      <c r="F1" s="103"/>
      <c r="G1" s="103"/>
      <c r="H1" s="103"/>
      <c r="I1" s="103"/>
      <c r="J1" s="103"/>
      <c r="K1" s="103"/>
      <c r="L1" s="103"/>
      <c r="M1" s="103"/>
      <c r="N1" s="103"/>
      <c r="O1" s="103"/>
      <c r="P1" s="103"/>
      <c r="Q1" s="103"/>
      <c r="R1" s="103"/>
      <c r="S1" s="103"/>
      <c r="T1" s="104"/>
      <c r="U1" s="104"/>
      <c r="V1" s="104"/>
      <c r="W1" s="247"/>
      <c r="X1" s="247"/>
      <c r="Y1" s="247"/>
      <c r="Z1" s="247"/>
      <c r="AA1" s="247"/>
      <c r="AB1" s="247"/>
      <c r="AC1" s="247"/>
    </row>
    <row r="2" spans="1:29" ht="19.5" thickBot="1">
      <c r="A2" s="105">
        <v>4</v>
      </c>
      <c r="B2" s="105" t="s">
        <v>252</v>
      </c>
      <c r="C2" s="105">
        <v>12</v>
      </c>
      <c r="D2" s="105" t="s">
        <v>253</v>
      </c>
      <c r="E2" s="105" t="s">
        <v>254</v>
      </c>
      <c r="F2" s="105" t="s">
        <v>266</v>
      </c>
      <c r="G2" s="105" t="s">
        <v>255</v>
      </c>
      <c r="H2" s="105"/>
      <c r="I2" s="227" t="s">
        <v>256</v>
      </c>
      <c r="J2" s="227"/>
      <c r="K2" s="241" t="s">
        <v>267</v>
      </c>
      <c r="L2" s="241"/>
      <c r="M2" s="241"/>
      <c r="N2" s="241"/>
      <c r="O2" s="241"/>
      <c r="P2" s="241"/>
      <c r="Q2" s="241"/>
      <c r="R2" s="241"/>
      <c r="S2" s="241"/>
      <c r="T2" s="227" t="s">
        <v>257</v>
      </c>
      <c r="U2" s="227"/>
      <c r="V2" s="227"/>
      <c r="W2" s="227" t="s">
        <v>268</v>
      </c>
      <c r="X2" s="227"/>
      <c r="Y2" s="227"/>
      <c r="Z2" s="227"/>
      <c r="AA2" s="227"/>
      <c r="AB2" s="227"/>
      <c r="AC2" s="227"/>
    </row>
    <row r="3" spans="1:32" ht="19.5" thickBot="1">
      <c r="A3" s="228" t="s">
        <v>258</v>
      </c>
      <c r="B3" s="229" t="s">
        <v>259</v>
      </c>
      <c r="C3" s="229"/>
      <c r="D3" s="229"/>
      <c r="E3" s="230" t="s">
        <v>260</v>
      </c>
      <c r="F3" s="230"/>
      <c r="G3" s="230"/>
      <c r="H3" s="230"/>
      <c r="I3" s="230"/>
      <c r="J3" s="230"/>
      <c r="K3" s="230"/>
      <c r="L3" s="230"/>
      <c r="M3" s="230"/>
      <c r="N3" s="230"/>
      <c r="O3" s="230"/>
      <c r="P3" s="230"/>
      <c r="Q3" s="230"/>
      <c r="R3" s="230"/>
      <c r="S3" s="230"/>
      <c r="T3" s="231" t="s">
        <v>261</v>
      </c>
      <c r="U3" s="231"/>
      <c r="V3" s="231"/>
      <c r="W3" s="231"/>
      <c r="X3" s="231"/>
      <c r="Y3" s="231"/>
      <c r="Z3" s="231"/>
      <c r="AA3" s="231"/>
      <c r="AB3" s="231"/>
      <c r="AC3" s="231"/>
      <c r="AE3" t="s">
        <v>322</v>
      </c>
      <c r="AF3">
        <v>1500</v>
      </c>
    </row>
    <row r="4" spans="1:32" ht="20.25" thickBot="1" thickTop="1">
      <c r="A4" s="228"/>
      <c r="B4" s="229"/>
      <c r="C4" s="229"/>
      <c r="D4" s="229"/>
      <c r="E4" s="230"/>
      <c r="F4" s="230"/>
      <c r="G4" s="230"/>
      <c r="H4" s="230"/>
      <c r="I4" s="230"/>
      <c r="J4" s="230"/>
      <c r="K4" s="230"/>
      <c r="L4" s="230"/>
      <c r="M4" s="230"/>
      <c r="N4" s="230"/>
      <c r="O4" s="230"/>
      <c r="P4" s="230"/>
      <c r="Q4" s="230"/>
      <c r="R4" s="230"/>
      <c r="S4" s="230"/>
      <c r="T4" s="232" t="s">
        <v>262</v>
      </c>
      <c r="U4" s="232"/>
      <c r="V4" s="232"/>
      <c r="W4" s="232"/>
      <c r="X4" s="232"/>
      <c r="Y4" s="233" t="s">
        <v>263</v>
      </c>
      <c r="Z4" s="233"/>
      <c r="AA4" s="233"/>
      <c r="AB4" s="233"/>
      <c r="AC4" s="233"/>
      <c r="AE4" t="s">
        <v>323</v>
      </c>
      <c r="AF4">
        <v>1000</v>
      </c>
    </row>
    <row r="5" spans="1:32" ht="19.5" thickTop="1">
      <c r="A5" s="106">
        <v>1</v>
      </c>
      <c r="B5" s="226">
        <v>0.7916666666666666</v>
      </c>
      <c r="C5" s="226"/>
      <c r="D5" s="226"/>
      <c r="E5" s="220" t="s">
        <v>268</v>
      </c>
      <c r="F5" s="220"/>
      <c r="G5" s="220"/>
      <c r="H5" s="220"/>
      <c r="I5" s="220"/>
      <c r="J5" s="221">
        <v>0</v>
      </c>
      <c r="K5" s="221"/>
      <c r="L5" s="107" t="s">
        <v>264</v>
      </c>
      <c r="M5" s="221">
        <v>7</v>
      </c>
      <c r="N5" s="221"/>
      <c r="O5" s="222" t="s">
        <v>269</v>
      </c>
      <c r="P5" s="222"/>
      <c r="Q5" s="222"/>
      <c r="R5" s="222"/>
      <c r="S5" s="222"/>
      <c r="T5" s="226"/>
      <c r="U5" s="226"/>
      <c r="V5" s="226"/>
      <c r="W5" s="226"/>
      <c r="X5" s="226"/>
      <c r="Y5" s="223"/>
      <c r="Z5" s="223"/>
      <c r="AA5" s="223"/>
      <c r="AB5" s="223"/>
      <c r="AC5" s="223"/>
      <c r="AE5" t="s">
        <v>324</v>
      </c>
      <c r="AF5">
        <v>500</v>
      </c>
    </row>
    <row r="6" spans="1:29" ht="18.75">
      <c r="A6" s="108"/>
      <c r="B6" s="224"/>
      <c r="C6" s="224"/>
      <c r="D6" s="224"/>
      <c r="E6" s="220"/>
      <c r="F6" s="220"/>
      <c r="G6" s="220"/>
      <c r="H6" s="220"/>
      <c r="I6" s="220"/>
      <c r="J6" s="225"/>
      <c r="K6" s="225"/>
      <c r="L6" s="107" t="s">
        <v>265</v>
      </c>
      <c r="M6" s="225"/>
      <c r="N6" s="225"/>
      <c r="O6" s="222"/>
      <c r="P6" s="222"/>
      <c r="Q6" s="222"/>
      <c r="R6" s="222"/>
      <c r="S6" s="222"/>
      <c r="T6" s="219"/>
      <c r="U6" s="219"/>
      <c r="V6" s="219"/>
      <c r="W6" s="219"/>
      <c r="X6" s="219"/>
      <c r="Y6" s="210"/>
      <c r="Z6" s="211"/>
      <c r="AA6" s="211"/>
      <c r="AB6" s="211"/>
      <c r="AC6" s="211"/>
    </row>
    <row r="7" spans="1:29" ht="18.75">
      <c r="A7" s="108"/>
      <c r="B7" s="219"/>
      <c r="C7" s="219"/>
      <c r="D7" s="219"/>
      <c r="E7" s="220"/>
      <c r="F7" s="220"/>
      <c r="G7" s="220"/>
      <c r="H7" s="220"/>
      <c r="I7" s="220"/>
      <c r="J7" s="221"/>
      <c r="K7" s="221"/>
      <c r="L7" s="107" t="s">
        <v>265</v>
      </c>
      <c r="M7" s="221"/>
      <c r="N7" s="221"/>
      <c r="O7" s="222"/>
      <c r="P7" s="222"/>
      <c r="Q7" s="222"/>
      <c r="R7" s="222"/>
      <c r="S7" s="222"/>
      <c r="T7" s="219"/>
      <c r="U7" s="219"/>
      <c r="V7" s="219"/>
      <c r="W7" s="219"/>
      <c r="X7" s="219"/>
      <c r="Y7" s="210"/>
      <c r="Z7" s="211"/>
      <c r="AA7" s="211"/>
      <c r="AB7" s="211"/>
      <c r="AC7" s="211"/>
    </row>
    <row r="8" spans="1:29" ht="19.5" thickBot="1">
      <c r="A8" s="109"/>
      <c r="B8" s="212"/>
      <c r="C8" s="212"/>
      <c r="D8" s="212"/>
      <c r="E8" s="213"/>
      <c r="F8" s="213"/>
      <c r="G8" s="213"/>
      <c r="H8" s="213"/>
      <c r="I8" s="213"/>
      <c r="J8" s="214"/>
      <c r="K8" s="214"/>
      <c r="L8" s="110" t="s">
        <v>265</v>
      </c>
      <c r="M8" s="214"/>
      <c r="N8" s="214"/>
      <c r="O8" s="215"/>
      <c r="P8" s="215"/>
      <c r="Q8" s="215"/>
      <c r="R8" s="215"/>
      <c r="S8" s="215"/>
      <c r="T8" s="216"/>
      <c r="U8" s="217"/>
      <c r="V8" s="217"/>
      <c r="W8" s="217"/>
      <c r="X8" s="217"/>
      <c r="Y8" s="218"/>
      <c r="Z8" s="218"/>
      <c r="AA8" s="218"/>
      <c r="AB8" s="218"/>
      <c r="AC8" s="218"/>
    </row>
    <row r="9" spans="1:29" ht="18.75">
      <c r="A9" s="246"/>
      <c r="B9" s="246"/>
      <c r="C9" s="246"/>
      <c r="D9" s="246"/>
      <c r="E9" s="111"/>
      <c r="F9" s="111"/>
      <c r="G9" s="111"/>
      <c r="H9" s="111"/>
      <c r="I9" s="111"/>
      <c r="J9" s="111"/>
      <c r="K9" s="111"/>
      <c r="L9" s="111"/>
      <c r="M9" s="111"/>
      <c r="N9" s="111"/>
      <c r="O9" s="111"/>
      <c r="P9" s="111"/>
      <c r="Q9" s="111"/>
      <c r="R9" s="111"/>
      <c r="S9" s="111"/>
      <c r="T9" s="111"/>
      <c r="U9" s="111"/>
      <c r="V9" s="111"/>
      <c r="W9" s="247"/>
      <c r="X9" s="247"/>
      <c r="Y9" s="247"/>
      <c r="Z9" s="247"/>
      <c r="AA9" s="247"/>
      <c r="AB9" s="247"/>
      <c r="AC9" s="247"/>
    </row>
    <row r="10" spans="1:29" ht="19.5" thickBot="1">
      <c r="A10" s="105">
        <v>4</v>
      </c>
      <c r="B10" s="105" t="s">
        <v>252</v>
      </c>
      <c r="C10" s="105">
        <v>12</v>
      </c>
      <c r="D10" s="105" t="s">
        <v>253</v>
      </c>
      <c r="E10" s="105" t="s">
        <v>254</v>
      </c>
      <c r="F10" s="105" t="s">
        <v>266</v>
      </c>
      <c r="G10" s="105" t="s">
        <v>255</v>
      </c>
      <c r="H10" s="105"/>
      <c r="I10" s="227" t="s">
        <v>256</v>
      </c>
      <c r="J10" s="227"/>
      <c r="K10" s="241" t="s">
        <v>270</v>
      </c>
      <c r="L10" s="241"/>
      <c r="M10" s="241"/>
      <c r="N10" s="241"/>
      <c r="O10" s="241"/>
      <c r="P10" s="241"/>
      <c r="Q10" s="241"/>
      <c r="R10" s="241"/>
      <c r="S10" s="241"/>
      <c r="T10" s="227" t="s">
        <v>257</v>
      </c>
      <c r="U10" s="227"/>
      <c r="V10" s="227"/>
      <c r="W10" s="227" t="s">
        <v>271</v>
      </c>
      <c r="X10" s="227"/>
      <c r="Y10" s="227"/>
      <c r="Z10" s="227"/>
      <c r="AA10" s="227"/>
      <c r="AB10" s="227"/>
      <c r="AC10" s="227"/>
    </row>
    <row r="11" spans="1:32" ht="19.5" thickBot="1">
      <c r="A11" s="228" t="s">
        <v>258</v>
      </c>
      <c r="B11" s="229" t="s">
        <v>259</v>
      </c>
      <c r="C11" s="229"/>
      <c r="D11" s="229"/>
      <c r="E11" s="230" t="s">
        <v>260</v>
      </c>
      <c r="F11" s="230"/>
      <c r="G11" s="230"/>
      <c r="H11" s="230"/>
      <c r="I11" s="230"/>
      <c r="J11" s="230"/>
      <c r="K11" s="230"/>
      <c r="L11" s="230"/>
      <c r="M11" s="230"/>
      <c r="N11" s="230"/>
      <c r="O11" s="230"/>
      <c r="P11" s="230"/>
      <c r="Q11" s="230"/>
      <c r="R11" s="230"/>
      <c r="S11" s="230"/>
      <c r="T11" s="231" t="s">
        <v>261</v>
      </c>
      <c r="U11" s="231"/>
      <c r="V11" s="231"/>
      <c r="W11" s="231"/>
      <c r="X11" s="231"/>
      <c r="Y11" s="231"/>
      <c r="Z11" s="231"/>
      <c r="AA11" s="231"/>
      <c r="AB11" s="231"/>
      <c r="AC11" s="231"/>
      <c r="AE11" t="s">
        <v>322</v>
      </c>
      <c r="AF11">
        <v>3000</v>
      </c>
    </row>
    <row r="12" spans="1:32" ht="20.25" thickBot="1" thickTop="1">
      <c r="A12" s="228"/>
      <c r="B12" s="229"/>
      <c r="C12" s="229"/>
      <c r="D12" s="229"/>
      <c r="E12" s="230"/>
      <c r="F12" s="230"/>
      <c r="G12" s="230"/>
      <c r="H12" s="230"/>
      <c r="I12" s="230"/>
      <c r="J12" s="230"/>
      <c r="K12" s="230"/>
      <c r="L12" s="230"/>
      <c r="M12" s="230"/>
      <c r="N12" s="230"/>
      <c r="O12" s="230"/>
      <c r="P12" s="230"/>
      <c r="Q12" s="230"/>
      <c r="R12" s="230"/>
      <c r="S12" s="230"/>
      <c r="T12" s="232" t="s">
        <v>262</v>
      </c>
      <c r="U12" s="232"/>
      <c r="V12" s="232"/>
      <c r="W12" s="232"/>
      <c r="X12" s="232"/>
      <c r="Y12" s="233" t="s">
        <v>263</v>
      </c>
      <c r="Z12" s="233"/>
      <c r="AA12" s="233"/>
      <c r="AB12" s="233"/>
      <c r="AC12" s="233"/>
      <c r="AE12" t="s">
        <v>323</v>
      </c>
      <c r="AF12">
        <v>1000</v>
      </c>
    </row>
    <row r="13" spans="1:32" ht="19.5" thickTop="1">
      <c r="A13" s="106">
        <v>1</v>
      </c>
      <c r="B13" s="226">
        <v>0.7916666666666666</v>
      </c>
      <c r="C13" s="226"/>
      <c r="D13" s="226"/>
      <c r="E13" s="220" t="s">
        <v>271</v>
      </c>
      <c r="F13" s="220"/>
      <c r="G13" s="220"/>
      <c r="H13" s="220"/>
      <c r="I13" s="220"/>
      <c r="J13" s="221">
        <v>2</v>
      </c>
      <c r="K13" s="221"/>
      <c r="L13" s="107" t="s">
        <v>264</v>
      </c>
      <c r="M13" s="221">
        <v>0</v>
      </c>
      <c r="N13" s="221"/>
      <c r="O13" s="222" t="s">
        <v>272</v>
      </c>
      <c r="P13" s="222"/>
      <c r="Q13" s="222"/>
      <c r="R13" s="222"/>
      <c r="S13" s="222"/>
      <c r="T13" s="226"/>
      <c r="U13" s="226"/>
      <c r="V13" s="226"/>
      <c r="W13" s="226"/>
      <c r="X13" s="226"/>
      <c r="Y13" s="223"/>
      <c r="Z13" s="223"/>
      <c r="AA13" s="223"/>
      <c r="AB13" s="223"/>
      <c r="AC13" s="223"/>
      <c r="AE13" t="s">
        <v>324</v>
      </c>
      <c r="AF13">
        <v>1000</v>
      </c>
    </row>
    <row r="14" spans="1:29" ht="18.75">
      <c r="A14" s="108">
        <v>2</v>
      </c>
      <c r="B14" s="224">
        <v>0.8263888888888888</v>
      </c>
      <c r="C14" s="224"/>
      <c r="D14" s="224"/>
      <c r="E14" s="220" t="s">
        <v>273</v>
      </c>
      <c r="F14" s="220"/>
      <c r="G14" s="220"/>
      <c r="H14" s="220"/>
      <c r="I14" s="220"/>
      <c r="J14" s="225">
        <v>4</v>
      </c>
      <c r="K14" s="225"/>
      <c r="L14" s="107" t="s">
        <v>265</v>
      </c>
      <c r="M14" s="225">
        <v>0</v>
      </c>
      <c r="N14" s="225"/>
      <c r="O14" s="222" t="s">
        <v>274</v>
      </c>
      <c r="P14" s="222"/>
      <c r="Q14" s="222"/>
      <c r="R14" s="222"/>
      <c r="S14" s="222"/>
      <c r="T14" s="219"/>
      <c r="U14" s="219"/>
      <c r="V14" s="219"/>
      <c r="W14" s="219"/>
      <c r="X14" s="219"/>
      <c r="Y14" s="210"/>
      <c r="Z14" s="211"/>
      <c r="AA14" s="211"/>
      <c r="AB14" s="211"/>
      <c r="AC14" s="211"/>
    </row>
    <row r="15" spans="1:29" ht="18.75">
      <c r="A15" s="108"/>
      <c r="B15" s="219"/>
      <c r="C15" s="219"/>
      <c r="D15" s="219"/>
      <c r="E15" s="220"/>
      <c r="F15" s="220"/>
      <c r="G15" s="220"/>
      <c r="H15" s="220"/>
      <c r="I15" s="220"/>
      <c r="J15" s="221"/>
      <c r="K15" s="221"/>
      <c r="L15" s="107" t="s">
        <v>265</v>
      </c>
      <c r="M15" s="221"/>
      <c r="N15" s="221"/>
      <c r="O15" s="222"/>
      <c r="P15" s="222"/>
      <c r="Q15" s="222"/>
      <c r="R15" s="222"/>
      <c r="S15" s="222"/>
      <c r="T15" s="219"/>
      <c r="U15" s="219"/>
      <c r="V15" s="219"/>
      <c r="W15" s="219"/>
      <c r="X15" s="219"/>
      <c r="Y15" s="210"/>
      <c r="Z15" s="211"/>
      <c r="AA15" s="211"/>
      <c r="AB15" s="211"/>
      <c r="AC15" s="211"/>
    </row>
    <row r="16" spans="1:29" ht="19.5" thickBot="1">
      <c r="A16" s="109"/>
      <c r="B16" s="212"/>
      <c r="C16" s="212"/>
      <c r="D16" s="212"/>
      <c r="E16" s="213"/>
      <c r="F16" s="213"/>
      <c r="G16" s="213"/>
      <c r="H16" s="213"/>
      <c r="I16" s="213"/>
      <c r="J16" s="214"/>
      <c r="K16" s="214"/>
      <c r="L16" s="110" t="s">
        <v>265</v>
      </c>
      <c r="M16" s="214"/>
      <c r="N16" s="214"/>
      <c r="O16" s="215"/>
      <c r="P16" s="215"/>
      <c r="Q16" s="215"/>
      <c r="R16" s="215"/>
      <c r="S16" s="215"/>
      <c r="T16" s="216"/>
      <c r="U16" s="217"/>
      <c r="V16" s="217"/>
      <c r="W16" s="217"/>
      <c r="X16" s="217"/>
      <c r="Y16" s="218"/>
      <c r="Z16" s="218"/>
      <c r="AA16" s="218"/>
      <c r="AB16" s="218"/>
      <c r="AC16" s="218"/>
    </row>
    <row r="18" spans="1:29" ht="19.5" thickBot="1">
      <c r="A18" s="105">
        <v>4</v>
      </c>
      <c r="B18" s="105" t="s">
        <v>252</v>
      </c>
      <c r="C18" s="105">
        <v>14</v>
      </c>
      <c r="D18" s="105" t="s">
        <v>253</v>
      </c>
      <c r="E18" s="105" t="s">
        <v>254</v>
      </c>
      <c r="F18" s="105" t="s">
        <v>279</v>
      </c>
      <c r="G18" s="105" t="s">
        <v>255</v>
      </c>
      <c r="H18" s="105"/>
      <c r="I18" s="227" t="s">
        <v>256</v>
      </c>
      <c r="J18" s="227"/>
      <c r="K18" s="227" t="s">
        <v>280</v>
      </c>
      <c r="L18" s="227"/>
      <c r="M18" s="227"/>
      <c r="N18" s="227"/>
      <c r="O18" s="227"/>
      <c r="P18" s="227"/>
      <c r="Q18" s="227"/>
      <c r="R18" s="227"/>
      <c r="S18" s="227"/>
      <c r="T18" s="227" t="s">
        <v>257</v>
      </c>
      <c r="U18" s="227"/>
      <c r="V18" s="227"/>
      <c r="W18" s="227" t="s">
        <v>275</v>
      </c>
      <c r="X18" s="227"/>
      <c r="Y18" s="227"/>
      <c r="Z18" s="227"/>
      <c r="AA18" s="227"/>
      <c r="AB18" s="227"/>
      <c r="AC18" s="227"/>
    </row>
    <row r="19" spans="1:32" ht="19.5" thickBot="1">
      <c r="A19" s="228" t="s">
        <v>258</v>
      </c>
      <c r="B19" s="229" t="s">
        <v>259</v>
      </c>
      <c r="C19" s="229"/>
      <c r="D19" s="229"/>
      <c r="E19" s="230" t="s">
        <v>260</v>
      </c>
      <c r="F19" s="230"/>
      <c r="G19" s="230"/>
      <c r="H19" s="230"/>
      <c r="I19" s="230"/>
      <c r="J19" s="230"/>
      <c r="K19" s="230"/>
      <c r="L19" s="230"/>
      <c r="M19" s="230"/>
      <c r="N19" s="230"/>
      <c r="O19" s="230"/>
      <c r="P19" s="230"/>
      <c r="Q19" s="230"/>
      <c r="R19" s="230"/>
      <c r="S19" s="230"/>
      <c r="T19" s="231" t="s">
        <v>261</v>
      </c>
      <c r="U19" s="231"/>
      <c r="V19" s="231"/>
      <c r="W19" s="231"/>
      <c r="X19" s="231"/>
      <c r="Y19" s="231"/>
      <c r="Z19" s="231"/>
      <c r="AA19" s="231"/>
      <c r="AB19" s="231"/>
      <c r="AC19" s="231"/>
      <c r="AE19" t="s">
        <v>322</v>
      </c>
      <c r="AF19">
        <v>0</v>
      </c>
    </row>
    <row r="20" spans="1:32" ht="20.25" thickBot="1" thickTop="1">
      <c r="A20" s="228"/>
      <c r="B20" s="229"/>
      <c r="C20" s="229"/>
      <c r="D20" s="229"/>
      <c r="E20" s="230"/>
      <c r="F20" s="230"/>
      <c r="G20" s="230"/>
      <c r="H20" s="230"/>
      <c r="I20" s="230"/>
      <c r="J20" s="230"/>
      <c r="K20" s="230"/>
      <c r="L20" s="230"/>
      <c r="M20" s="230"/>
      <c r="N20" s="230"/>
      <c r="O20" s="230"/>
      <c r="P20" s="230"/>
      <c r="Q20" s="230"/>
      <c r="R20" s="230"/>
      <c r="S20" s="230"/>
      <c r="T20" s="232" t="s">
        <v>262</v>
      </c>
      <c r="U20" s="232"/>
      <c r="V20" s="232"/>
      <c r="W20" s="232"/>
      <c r="X20" s="232"/>
      <c r="Y20" s="233" t="s">
        <v>263</v>
      </c>
      <c r="Z20" s="233"/>
      <c r="AA20" s="233"/>
      <c r="AB20" s="233"/>
      <c r="AC20" s="233"/>
      <c r="AE20" t="s">
        <v>323</v>
      </c>
      <c r="AF20">
        <v>1000</v>
      </c>
    </row>
    <row r="21" spans="1:32" ht="19.5" thickTop="1">
      <c r="A21" s="106">
        <v>1</v>
      </c>
      <c r="B21" s="226">
        <v>0.4166666666666667</v>
      </c>
      <c r="C21" s="226"/>
      <c r="D21" s="226"/>
      <c r="E21" s="220" t="s">
        <v>276</v>
      </c>
      <c r="F21" s="220"/>
      <c r="G21" s="220"/>
      <c r="H21" s="220"/>
      <c r="I21" s="220"/>
      <c r="J21" s="221">
        <v>7</v>
      </c>
      <c r="K21" s="221"/>
      <c r="L21" s="107" t="s">
        <v>264</v>
      </c>
      <c r="M21" s="221">
        <v>0</v>
      </c>
      <c r="N21" s="221"/>
      <c r="O21" s="222" t="s">
        <v>277</v>
      </c>
      <c r="P21" s="222"/>
      <c r="Q21" s="222"/>
      <c r="R21" s="222"/>
      <c r="S21" s="222"/>
      <c r="T21" s="226"/>
      <c r="U21" s="226"/>
      <c r="V21" s="226"/>
      <c r="W21" s="226"/>
      <c r="X21" s="226"/>
      <c r="Y21" s="223"/>
      <c r="Z21" s="223"/>
      <c r="AA21" s="223"/>
      <c r="AB21" s="223"/>
      <c r="AC21" s="223"/>
      <c r="AE21" t="s">
        <v>324</v>
      </c>
      <c r="AF21">
        <v>1500</v>
      </c>
    </row>
    <row r="22" spans="1:29" ht="18.75">
      <c r="A22" s="108">
        <v>2</v>
      </c>
      <c r="B22" s="224">
        <v>0.4583333333333333</v>
      </c>
      <c r="C22" s="224"/>
      <c r="D22" s="224"/>
      <c r="E22" s="220" t="s">
        <v>276</v>
      </c>
      <c r="F22" s="220"/>
      <c r="G22" s="220"/>
      <c r="H22" s="220"/>
      <c r="I22" s="220"/>
      <c r="J22" s="225">
        <v>3</v>
      </c>
      <c r="K22" s="225"/>
      <c r="L22" s="107" t="s">
        <v>265</v>
      </c>
      <c r="M22" s="225">
        <v>1</v>
      </c>
      <c r="N22" s="225"/>
      <c r="O22" s="222" t="s">
        <v>278</v>
      </c>
      <c r="P22" s="222"/>
      <c r="Q22" s="222"/>
      <c r="R22" s="222"/>
      <c r="S22" s="222"/>
      <c r="T22" s="219"/>
      <c r="U22" s="219"/>
      <c r="V22" s="219"/>
      <c r="W22" s="219"/>
      <c r="X22" s="219"/>
      <c r="Y22" s="210"/>
      <c r="Z22" s="211"/>
      <c r="AA22" s="211"/>
      <c r="AB22" s="211"/>
      <c r="AC22" s="211"/>
    </row>
    <row r="23" spans="1:29" ht="18.75">
      <c r="A23" s="108">
        <v>3</v>
      </c>
      <c r="B23" s="219">
        <v>0.5</v>
      </c>
      <c r="C23" s="219"/>
      <c r="D23" s="219"/>
      <c r="E23" s="220" t="s">
        <v>277</v>
      </c>
      <c r="F23" s="220"/>
      <c r="G23" s="220"/>
      <c r="H23" s="220"/>
      <c r="I23" s="220"/>
      <c r="J23" s="221">
        <v>0</v>
      </c>
      <c r="K23" s="221"/>
      <c r="L23" s="107" t="s">
        <v>265</v>
      </c>
      <c r="M23" s="221">
        <v>5</v>
      </c>
      <c r="N23" s="221"/>
      <c r="O23" s="222" t="s">
        <v>278</v>
      </c>
      <c r="P23" s="222"/>
      <c r="Q23" s="222"/>
      <c r="R23" s="222"/>
      <c r="S23" s="222"/>
      <c r="T23" s="219"/>
      <c r="U23" s="219"/>
      <c r="V23" s="219"/>
      <c r="W23" s="219"/>
      <c r="X23" s="219"/>
      <c r="Y23" s="210"/>
      <c r="Z23" s="211"/>
      <c r="AA23" s="211"/>
      <c r="AB23" s="211"/>
      <c r="AC23" s="211"/>
    </row>
    <row r="24" spans="1:29" ht="19.5" thickBot="1">
      <c r="A24" s="109"/>
      <c r="B24" s="212"/>
      <c r="C24" s="212"/>
      <c r="D24" s="212"/>
      <c r="E24" s="213"/>
      <c r="F24" s="213"/>
      <c r="G24" s="213"/>
      <c r="H24" s="213"/>
      <c r="I24" s="213"/>
      <c r="J24" s="214"/>
      <c r="K24" s="214"/>
      <c r="L24" s="110" t="s">
        <v>265</v>
      </c>
      <c r="M24" s="214"/>
      <c r="N24" s="214"/>
      <c r="O24" s="215"/>
      <c r="P24" s="215"/>
      <c r="Q24" s="215"/>
      <c r="R24" s="215"/>
      <c r="S24" s="215"/>
      <c r="T24" s="216"/>
      <c r="U24" s="217"/>
      <c r="V24" s="217"/>
      <c r="W24" s="217"/>
      <c r="X24" s="217"/>
      <c r="Y24" s="218"/>
      <c r="Z24" s="218"/>
      <c r="AA24" s="218"/>
      <c r="AB24" s="218"/>
      <c r="AC24" s="218"/>
    </row>
    <row r="26" spans="1:29" ht="19.5" thickBot="1">
      <c r="A26" s="105">
        <v>4</v>
      </c>
      <c r="B26" s="105" t="s">
        <v>252</v>
      </c>
      <c r="C26" s="105">
        <v>14</v>
      </c>
      <c r="D26" s="105" t="s">
        <v>253</v>
      </c>
      <c r="E26" s="105" t="s">
        <v>254</v>
      </c>
      <c r="F26" s="105" t="s">
        <v>279</v>
      </c>
      <c r="G26" s="105" t="s">
        <v>255</v>
      </c>
      <c r="H26" s="105"/>
      <c r="I26" s="227" t="s">
        <v>256</v>
      </c>
      <c r="J26" s="227"/>
      <c r="K26" s="227" t="s">
        <v>281</v>
      </c>
      <c r="L26" s="227"/>
      <c r="M26" s="227"/>
      <c r="N26" s="227"/>
      <c r="O26" s="227"/>
      <c r="P26" s="227"/>
      <c r="Q26" s="227"/>
      <c r="R26" s="227"/>
      <c r="S26" s="227"/>
      <c r="T26" s="227" t="s">
        <v>257</v>
      </c>
      <c r="U26" s="227"/>
      <c r="V26" s="227"/>
      <c r="W26" s="227" t="s">
        <v>282</v>
      </c>
      <c r="X26" s="227"/>
      <c r="Y26" s="227"/>
      <c r="Z26" s="227"/>
      <c r="AA26" s="227"/>
      <c r="AB26" s="227"/>
      <c r="AC26" s="227"/>
    </row>
    <row r="27" spans="1:32" ht="19.5" thickBot="1">
      <c r="A27" s="228" t="s">
        <v>258</v>
      </c>
      <c r="B27" s="229" t="s">
        <v>259</v>
      </c>
      <c r="C27" s="229"/>
      <c r="D27" s="229"/>
      <c r="E27" s="230" t="s">
        <v>260</v>
      </c>
      <c r="F27" s="230"/>
      <c r="G27" s="230"/>
      <c r="H27" s="230"/>
      <c r="I27" s="230"/>
      <c r="J27" s="230"/>
      <c r="K27" s="230"/>
      <c r="L27" s="230"/>
      <c r="M27" s="230"/>
      <c r="N27" s="230"/>
      <c r="O27" s="230"/>
      <c r="P27" s="230"/>
      <c r="Q27" s="230"/>
      <c r="R27" s="230"/>
      <c r="S27" s="230"/>
      <c r="T27" s="231" t="s">
        <v>261</v>
      </c>
      <c r="U27" s="231"/>
      <c r="V27" s="231"/>
      <c r="W27" s="231"/>
      <c r="X27" s="231"/>
      <c r="Y27" s="231"/>
      <c r="Z27" s="231"/>
      <c r="AA27" s="231"/>
      <c r="AB27" s="231"/>
      <c r="AC27" s="231"/>
      <c r="AE27" t="s">
        <v>322</v>
      </c>
      <c r="AF27">
        <v>0</v>
      </c>
    </row>
    <row r="28" spans="1:32" ht="20.25" thickBot="1" thickTop="1">
      <c r="A28" s="228"/>
      <c r="B28" s="229"/>
      <c r="C28" s="229"/>
      <c r="D28" s="229"/>
      <c r="E28" s="230"/>
      <c r="F28" s="230"/>
      <c r="G28" s="230"/>
      <c r="H28" s="230"/>
      <c r="I28" s="230"/>
      <c r="J28" s="230"/>
      <c r="K28" s="230"/>
      <c r="L28" s="230"/>
      <c r="M28" s="230"/>
      <c r="N28" s="230"/>
      <c r="O28" s="230"/>
      <c r="P28" s="230"/>
      <c r="Q28" s="230"/>
      <c r="R28" s="230"/>
      <c r="S28" s="230"/>
      <c r="T28" s="232" t="s">
        <v>262</v>
      </c>
      <c r="U28" s="232"/>
      <c r="V28" s="232"/>
      <c r="W28" s="232"/>
      <c r="X28" s="232"/>
      <c r="Y28" s="233" t="s">
        <v>263</v>
      </c>
      <c r="Z28" s="233"/>
      <c r="AA28" s="233"/>
      <c r="AB28" s="233"/>
      <c r="AC28" s="233"/>
      <c r="AE28" t="s">
        <v>323</v>
      </c>
      <c r="AF28">
        <v>1000</v>
      </c>
    </row>
    <row r="29" spans="1:32" ht="19.5" thickTop="1">
      <c r="A29" s="106">
        <v>1</v>
      </c>
      <c r="B29" s="226">
        <v>0.6041666666666666</v>
      </c>
      <c r="C29" s="226"/>
      <c r="D29" s="226"/>
      <c r="E29" s="220" t="s">
        <v>283</v>
      </c>
      <c r="F29" s="220"/>
      <c r="G29" s="220"/>
      <c r="H29" s="220"/>
      <c r="I29" s="220"/>
      <c r="J29" s="221">
        <v>0</v>
      </c>
      <c r="K29" s="221"/>
      <c r="L29" s="107" t="s">
        <v>264</v>
      </c>
      <c r="M29" s="221">
        <v>0</v>
      </c>
      <c r="N29" s="221"/>
      <c r="O29" s="222" t="s">
        <v>284</v>
      </c>
      <c r="P29" s="222"/>
      <c r="Q29" s="222"/>
      <c r="R29" s="222"/>
      <c r="S29" s="222"/>
      <c r="T29" s="226"/>
      <c r="U29" s="226"/>
      <c r="V29" s="226"/>
      <c r="W29" s="226"/>
      <c r="X29" s="226"/>
      <c r="Y29" s="223"/>
      <c r="Z29" s="223"/>
      <c r="AA29" s="223"/>
      <c r="AB29" s="223"/>
      <c r="AC29" s="223"/>
      <c r="AE29" t="s">
        <v>324</v>
      </c>
      <c r="AF29">
        <v>1500</v>
      </c>
    </row>
    <row r="30" spans="1:29" ht="18.75">
      <c r="A30" s="108">
        <v>2</v>
      </c>
      <c r="B30" s="224">
        <v>0.638888888888889</v>
      </c>
      <c r="C30" s="224"/>
      <c r="D30" s="224"/>
      <c r="E30" s="220" t="s">
        <v>282</v>
      </c>
      <c r="F30" s="220"/>
      <c r="G30" s="220"/>
      <c r="H30" s="220"/>
      <c r="I30" s="220"/>
      <c r="J30" s="225">
        <v>0</v>
      </c>
      <c r="K30" s="225"/>
      <c r="L30" s="107" t="s">
        <v>265</v>
      </c>
      <c r="M30" s="225">
        <v>0</v>
      </c>
      <c r="N30" s="225"/>
      <c r="O30" s="222" t="s">
        <v>285</v>
      </c>
      <c r="P30" s="222"/>
      <c r="Q30" s="222"/>
      <c r="R30" s="222"/>
      <c r="S30" s="222"/>
      <c r="T30" s="219"/>
      <c r="U30" s="219"/>
      <c r="V30" s="219"/>
      <c r="W30" s="219"/>
      <c r="X30" s="219"/>
      <c r="Y30" s="210"/>
      <c r="Z30" s="211"/>
      <c r="AA30" s="211"/>
      <c r="AB30" s="211"/>
      <c r="AC30" s="211"/>
    </row>
    <row r="31" spans="1:29" ht="18.75">
      <c r="A31" s="108">
        <v>3</v>
      </c>
      <c r="B31" s="219">
        <v>0.6736111111111112</v>
      </c>
      <c r="C31" s="219"/>
      <c r="D31" s="219"/>
      <c r="E31" s="220" t="s">
        <v>285</v>
      </c>
      <c r="F31" s="220"/>
      <c r="G31" s="220"/>
      <c r="H31" s="220"/>
      <c r="I31" s="220"/>
      <c r="J31" s="221">
        <v>1</v>
      </c>
      <c r="K31" s="221"/>
      <c r="L31" s="107" t="s">
        <v>265</v>
      </c>
      <c r="M31" s="221">
        <v>0</v>
      </c>
      <c r="N31" s="221"/>
      <c r="O31" s="222" t="s">
        <v>284</v>
      </c>
      <c r="P31" s="222"/>
      <c r="Q31" s="222"/>
      <c r="R31" s="222"/>
      <c r="S31" s="222"/>
      <c r="T31" s="219"/>
      <c r="U31" s="219"/>
      <c r="V31" s="219"/>
      <c r="W31" s="219"/>
      <c r="X31" s="219"/>
      <c r="Y31" s="210"/>
      <c r="Z31" s="211"/>
      <c r="AA31" s="211"/>
      <c r="AB31" s="211"/>
      <c r="AC31" s="211"/>
    </row>
    <row r="32" spans="1:29" ht="19.5" thickBot="1">
      <c r="A32" s="109"/>
      <c r="B32" s="212"/>
      <c r="C32" s="212"/>
      <c r="D32" s="212"/>
      <c r="E32" s="213"/>
      <c r="F32" s="213"/>
      <c r="G32" s="213"/>
      <c r="H32" s="213"/>
      <c r="I32" s="213"/>
      <c r="J32" s="214"/>
      <c r="K32" s="214"/>
      <c r="L32" s="110" t="s">
        <v>265</v>
      </c>
      <c r="M32" s="214"/>
      <c r="N32" s="214"/>
      <c r="O32" s="215"/>
      <c r="P32" s="215"/>
      <c r="Q32" s="215"/>
      <c r="R32" s="215"/>
      <c r="S32" s="215"/>
      <c r="T32" s="216"/>
      <c r="U32" s="217"/>
      <c r="V32" s="217"/>
      <c r="W32" s="217"/>
      <c r="X32" s="217"/>
      <c r="Y32" s="218"/>
      <c r="Z32" s="218"/>
      <c r="AA32" s="218"/>
      <c r="AB32" s="218"/>
      <c r="AC32" s="218"/>
    </row>
    <row r="34" spans="1:29" ht="19.5" thickBot="1">
      <c r="A34" s="105">
        <v>4</v>
      </c>
      <c r="B34" s="105" t="s">
        <v>252</v>
      </c>
      <c r="C34" s="105">
        <v>19</v>
      </c>
      <c r="D34" s="105" t="s">
        <v>253</v>
      </c>
      <c r="E34" s="105" t="s">
        <v>254</v>
      </c>
      <c r="F34" s="105" t="s">
        <v>266</v>
      </c>
      <c r="G34" s="105" t="s">
        <v>255</v>
      </c>
      <c r="H34" s="105"/>
      <c r="I34" s="227" t="s">
        <v>256</v>
      </c>
      <c r="J34" s="227"/>
      <c r="K34" s="241" t="s">
        <v>286</v>
      </c>
      <c r="L34" s="241"/>
      <c r="M34" s="241"/>
      <c r="N34" s="241"/>
      <c r="O34" s="241"/>
      <c r="P34" s="241"/>
      <c r="Q34" s="241"/>
      <c r="R34" s="241"/>
      <c r="S34" s="241"/>
      <c r="T34" s="227" t="s">
        <v>257</v>
      </c>
      <c r="U34" s="227"/>
      <c r="V34" s="227"/>
      <c r="W34" s="227" t="s">
        <v>287</v>
      </c>
      <c r="X34" s="227"/>
      <c r="Y34" s="227"/>
      <c r="Z34" s="227"/>
      <c r="AA34" s="227"/>
      <c r="AB34" s="227"/>
      <c r="AC34" s="227"/>
    </row>
    <row r="35" spans="1:32" ht="19.5" thickBot="1">
      <c r="A35" s="228" t="s">
        <v>258</v>
      </c>
      <c r="B35" s="229" t="s">
        <v>259</v>
      </c>
      <c r="C35" s="229"/>
      <c r="D35" s="229"/>
      <c r="E35" s="230" t="s">
        <v>260</v>
      </c>
      <c r="F35" s="230"/>
      <c r="G35" s="230"/>
      <c r="H35" s="230"/>
      <c r="I35" s="230"/>
      <c r="J35" s="230"/>
      <c r="K35" s="230"/>
      <c r="L35" s="230"/>
      <c r="M35" s="230"/>
      <c r="N35" s="230"/>
      <c r="O35" s="230"/>
      <c r="P35" s="230"/>
      <c r="Q35" s="230"/>
      <c r="R35" s="230"/>
      <c r="S35" s="230"/>
      <c r="T35" s="231" t="s">
        <v>261</v>
      </c>
      <c r="U35" s="231"/>
      <c r="V35" s="231"/>
      <c r="W35" s="231"/>
      <c r="X35" s="231"/>
      <c r="Y35" s="231"/>
      <c r="Z35" s="231"/>
      <c r="AA35" s="231"/>
      <c r="AB35" s="231"/>
      <c r="AC35" s="231"/>
      <c r="AE35" t="s">
        <v>322</v>
      </c>
      <c r="AF35">
        <v>1000</v>
      </c>
    </row>
    <row r="36" spans="1:32" ht="20.25" thickBot="1" thickTop="1">
      <c r="A36" s="228"/>
      <c r="B36" s="229"/>
      <c r="C36" s="229"/>
      <c r="D36" s="229"/>
      <c r="E36" s="230"/>
      <c r="F36" s="230"/>
      <c r="G36" s="230"/>
      <c r="H36" s="230"/>
      <c r="I36" s="230"/>
      <c r="J36" s="230"/>
      <c r="K36" s="230"/>
      <c r="L36" s="230"/>
      <c r="M36" s="230"/>
      <c r="N36" s="230"/>
      <c r="O36" s="230"/>
      <c r="P36" s="230"/>
      <c r="Q36" s="230"/>
      <c r="R36" s="230"/>
      <c r="S36" s="230"/>
      <c r="T36" s="232" t="s">
        <v>262</v>
      </c>
      <c r="U36" s="232"/>
      <c r="V36" s="232"/>
      <c r="W36" s="232"/>
      <c r="X36" s="232"/>
      <c r="Y36" s="233" t="s">
        <v>263</v>
      </c>
      <c r="Z36" s="233"/>
      <c r="AA36" s="233"/>
      <c r="AB36" s="233"/>
      <c r="AC36" s="233"/>
      <c r="AE36" t="s">
        <v>323</v>
      </c>
      <c r="AF36">
        <v>1000</v>
      </c>
    </row>
    <row r="37" spans="1:32" ht="19.5" thickTop="1">
      <c r="A37" s="106">
        <v>1</v>
      </c>
      <c r="B37" s="226">
        <v>0.7916666666666666</v>
      </c>
      <c r="C37" s="226"/>
      <c r="D37" s="226"/>
      <c r="E37" s="220" t="s">
        <v>287</v>
      </c>
      <c r="F37" s="220"/>
      <c r="G37" s="220"/>
      <c r="H37" s="220"/>
      <c r="I37" s="220"/>
      <c r="J37" s="221">
        <v>2</v>
      </c>
      <c r="K37" s="221"/>
      <c r="L37" s="107" t="s">
        <v>264</v>
      </c>
      <c r="M37" s="221">
        <v>0</v>
      </c>
      <c r="N37" s="221"/>
      <c r="O37" s="222" t="s">
        <v>272</v>
      </c>
      <c r="P37" s="222"/>
      <c r="Q37" s="222"/>
      <c r="R37" s="222"/>
      <c r="S37" s="222"/>
      <c r="T37" s="226"/>
      <c r="U37" s="226"/>
      <c r="V37" s="226"/>
      <c r="W37" s="226"/>
      <c r="X37" s="226"/>
      <c r="Y37" s="223"/>
      <c r="Z37" s="223"/>
      <c r="AA37" s="223"/>
      <c r="AB37" s="223"/>
      <c r="AC37" s="223"/>
      <c r="AE37" t="s">
        <v>324</v>
      </c>
      <c r="AF37">
        <v>1000</v>
      </c>
    </row>
    <row r="38" spans="1:29" ht="18.75">
      <c r="A38" s="108">
        <v>2</v>
      </c>
      <c r="B38" s="242">
        <v>0.8263888888888888</v>
      </c>
      <c r="C38" s="242"/>
      <c r="D38" s="242"/>
      <c r="E38" s="243" t="s">
        <v>273</v>
      </c>
      <c r="F38" s="243"/>
      <c r="G38" s="243"/>
      <c r="H38" s="243"/>
      <c r="I38" s="243"/>
      <c r="J38" s="244">
        <v>8</v>
      </c>
      <c r="K38" s="244"/>
      <c r="L38" s="118" t="s">
        <v>265</v>
      </c>
      <c r="M38" s="244">
        <v>0</v>
      </c>
      <c r="N38" s="244"/>
      <c r="O38" s="245" t="s">
        <v>288</v>
      </c>
      <c r="P38" s="245"/>
      <c r="Q38" s="245"/>
      <c r="R38" s="245"/>
      <c r="S38" s="245"/>
      <c r="T38" s="219"/>
      <c r="U38" s="219"/>
      <c r="V38" s="219"/>
      <c r="W38" s="219"/>
      <c r="X38" s="219"/>
      <c r="Y38" s="210"/>
      <c r="Z38" s="211"/>
      <c r="AA38" s="211"/>
      <c r="AB38" s="211"/>
      <c r="AC38" s="211"/>
    </row>
    <row r="39" spans="1:29" ht="18.75">
      <c r="A39" s="108">
        <v>3</v>
      </c>
      <c r="B39" s="219"/>
      <c r="C39" s="219"/>
      <c r="D39" s="219"/>
      <c r="E39" s="220"/>
      <c r="F39" s="220"/>
      <c r="G39" s="220"/>
      <c r="H39" s="220"/>
      <c r="I39" s="220"/>
      <c r="J39" s="221"/>
      <c r="K39" s="221"/>
      <c r="L39" s="107" t="s">
        <v>265</v>
      </c>
      <c r="M39" s="221"/>
      <c r="N39" s="221"/>
      <c r="O39" s="222"/>
      <c r="P39" s="222"/>
      <c r="Q39" s="222"/>
      <c r="R39" s="222"/>
      <c r="S39" s="222"/>
      <c r="T39" s="219"/>
      <c r="U39" s="219"/>
      <c r="V39" s="219"/>
      <c r="W39" s="219"/>
      <c r="X39" s="219"/>
      <c r="Y39" s="210"/>
      <c r="Z39" s="211"/>
      <c r="AA39" s="211"/>
      <c r="AB39" s="211"/>
      <c r="AC39" s="211"/>
    </row>
    <row r="40" spans="1:29" ht="19.5" thickBot="1">
      <c r="A40" s="109"/>
      <c r="B40" s="212"/>
      <c r="C40" s="212"/>
      <c r="D40" s="212"/>
      <c r="E40" s="213"/>
      <c r="F40" s="213"/>
      <c r="G40" s="213"/>
      <c r="H40" s="213"/>
      <c r="I40" s="213"/>
      <c r="J40" s="214"/>
      <c r="K40" s="214"/>
      <c r="L40" s="110" t="s">
        <v>265</v>
      </c>
      <c r="M40" s="214"/>
      <c r="N40" s="214"/>
      <c r="O40" s="215"/>
      <c r="P40" s="215"/>
      <c r="Q40" s="215"/>
      <c r="R40" s="215"/>
      <c r="S40" s="215"/>
      <c r="T40" s="216"/>
      <c r="U40" s="217"/>
      <c r="V40" s="217"/>
      <c r="W40" s="217"/>
      <c r="X40" s="217"/>
      <c r="Y40" s="218"/>
      <c r="Z40" s="218"/>
      <c r="AA40" s="218"/>
      <c r="AB40" s="218"/>
      <c r="AC40" s="218"/>
    </row>
    <row r="42" spans="1:29" ht="19.5" thickBot="1">
      <c r="A42" s="105">
        <v>4</v>
      </c>
      <c r="B42" s="105" t="s">
        <v>252</v>
      </c>
      <c r="C42" s="105">
        <v>19</v>
      </c>
      <c r="D42" s="105" t="s">
        <v>253</v>
      </c>
      <c r="E42" s="105" t="s">
        <v>254</v>
      </c>
      <c r="F42" s="105" t="s">
        <v>266</v>
      </c>
      <c r="G42" s="105" t="s">
        <v>255</v>
      </c>
      <c r="H42" s="105"/>
      <c r="I42" s="227" t="s">
        <v>256</v>
      </c>
      <c r="J42" s="227"/>
      <c r="K42" s="241" t="s">
        <v>289</v>
      </c>
      <c r="L42" s="241"/>
      <c r="M42" s="241"/>
      <c r="N42" s="241"/>
      <c r="O42" s="241"/>
      <c r="P42" s="241"/>
      <c r="Q42" s="241"/>
      <c r="R42" s="241"/>
      <c r="S42" s="241"/>
      <c r="T42" s="227" t="s">
        <v>257</v>
      </c>
      <c r="U42" s="227"/>
      <c r="V42" s="227"/>
      <c r="W42" s="227" t="s">
        <v>274</v>
      </c>
      <c r="X42" s="227"/>
      <c r="Y42" s="227"/>
      <c r="Z42" s="227"/>
      <c r="AA42" s="227"/>
      <c r="AB42" s="227"/>
      <c r="AC42" s="227"/>
    </row>
    <row r="43" spans="1:32" ht="19.5" thickBot="1">
      <c r="A43" s="228" t="s">
        <v>258</v>
      </c>
      <c r="B43" s="229" t="s">
        <v>259</v>
      </c>
      <c r="C43" s="229"/>
      <c r="D43" s="229"/>
      <c r="E43" s="230" t="s">
        <v>260</v>
      </c>
      <c r="F43" s="230"/>
      <c r="G43" s="230"/>
      <c r="H43" s="230"/>
      <c r="I43" s="230"/>
      <c r="J43" s="230"/>
      <c r="K43" s="230"/>
      <c r="L43" s="230"/>
      <c r="M43" s="230"/>
      <c r="N43" s="230"/>
      <c r="O43" s="230"/>
      <c r="P43" s="230"/>
      <c r="Q43" s="230"/>
      <c r="R43" s="230"/>
      <c r="S43" s="230"/>
      <c r="T43" s="231" t="s">
        <v>261</v>
      </c>
      <c r="U43" s="231"/>
      <c r="V43" s="231"/>
      <c r="W43" s="231"/>
      <c r="X43" s="231"/>
      <c r="Y43" s="231"/>
      <c r="Z43" s="231"/>
      <c r="AA43" s="231"/>
      <c r="AB43" s="231"/>
      <c r="AC43" s="231"/>
      <c r="AE43" t="s">
        <v>322</v>
      </c>
      <c r="AF43">
        <v>1000</v>
      </c>
    </row>
    <row r="44" spans="1:32" ht="20.25" thickBot="1" thickTop="1">
      <c r="A44" s="228"/>
      <c r="B44" s="229"/>
      <c r="C44" s="229"/>
      <c r="D44" s="229"/>
      <c r="E44" s="230"/>
      <c r="F44" s="230"/>
      <c r="G44" s="230"/>
      <c r="H44" s="230"/>
      <c r="I44" s="230"/>
      <c r="J44" s="230"/>
      <c r="K44" s="230"/>
      <c r="L44" s="230"/>
      <c r="M44" s="230"/>
      <c r="N44" s="230"/>
      <c r="O44" s="230"/>
      <c r="P44" s="230"/>
      <c r="Q44" s="230"/>
      <c r="R44" s="230"/>
      <c r="S44" s="230"/>
      <c r="T44" s="232" t="s">
        <v>262</v>
      </c>
      <c r="U44" s="232"/>
      <c r="V44" s="232"/>
      <c r="W44" s="232"/>
      <c r="X44" s="232"/>
      <c r="Y44" s="233" t="s">
        <v>263</v>
      </c>
      <c r="Z44" s="233"/>
      <c r="AA44" s="233"/>
      <c r="AB44" s="233"/>
      <c r="AC44" s="233"/>
      <c r="AE44" t="s">
        <v>323</v>
      </c>
      <c r="AF44">
        <v>1000</v>
      </c>
    </row>
    <row r="45" spans="1:32" ht="19.5" thickTop="1">
      <c r="A45" s="106">
        <v>1</v>
      </c>
      <c r="B45" s="226">
        <v>0.7916666666666666</v>
      </c>
      <c r="C45" s="226"/>
      <c r="D45" s="226"/>
      <c r="E45" s="220" t="s">
        <v>274</v>
      </c>
      <c r="F45" s="220"/>
      <c r="G45" s="220"/>
      <c r="H45" s="220"/>
      <c r="I45" s="220"/>
      <c r="J45" s="221">
        <v>5</v>
      </c>
      <c r="K45" s="221"/>
      <c r="L45" s="107" t="s">
        <v>264</v>
      </c>
      <c r="M45" s="221">
        <v>0</v>
      </c>
      <c r="N45" s="221"/>
      <c r="O45" s="222" t="s">
        <v>268</v>
      </c>
      <c r="P45" s="222"/>
      <c r="Q45" s="222"/>
      <c r="R45" s="222"/>
      <c r="S45" s="222"/>
      <c r="T45" s="226"/>
      <c r="U45" s="226"/>
      <c r="V45" s="226"/>
      <c r="W45" s="226"/>
      <c r="X45" s="226"/>
      <c r="Y45" s="223"/>
      <c r="Z45" s="223"/>
      <c r="AA45" s="223"/>
      <c r="AB45" s="223"/>
      <c r="AC45" s="223"/>
      <c r="AE45" t="s">
        <v>324</v>
      </c>
      <c r="AF45">
        <v>500</v>
      </c>
    </row>
    <row r="46" spans="1:29" ht="18.75">
      <c r="A46" s="108">
        <v>2</v>
      </c>
      <c r="B46" s="224"/>
      <c r="C46" s="224"/>
      <c r="D46" s="224"/>
      <c r="E46" s="220"/>
      <c r="F46" s="220"/>
      <c r="G46" s="220"/>
      <c r="H46" s="220"/>
      <c r="I46" s="220"/>
      <c r="J46" s="225"/>
      <c r="K46" s="225"/>
      <c r="L46" s="107" t="s">
        <v>265</v>
      </c>
      <c r="M46" s="225"/>
      <c r="N46" s="225"/>
      <c r="O46" s="222"/>
      <c r="P46" s="222"/>
      <c r="Q46" s="222"/>
      <c r="R46" s="222"/>
      <c r="S46" s="222"/>
      <c r="T46" s="219"/>
      <c r="U46" s="219"/>
      <c r="V46" s="219"/>
      <c r="W46" s="219"/>
      <c r="X46" s="219"/>
      <c r="Y46" s="210"/>
      <c r="Z46" s="211"/>
      <c r="AA46" s="211"/>
      <c r="AB46" s="211"/>
      <c r="AC46" s="211"/>
    </row>
    <row r="47" spans="1:29" ht="18.75">
      <c r="A47" s="108">
        <v>3</v>
      </c>
      <c r="B47" s="219"/>
      <c r="C47" s="219"/>
      <c r="D47" s="219"/>
      <c r="E47" s="220"/>
      <c r="F47" s="220"/>
      <c r="G47" s="220"/>
      <c r="H47" s="220"/>
      <c r="I47" s="220"/>
      <c r="J47" s="221"/>
      <c r="K47" s="221"/>
      <c r="L47" s="107" t="s">
        <v>265</v>
      </c>
      <c r="M47" s="221"/>
      <c r="N47" s="221"/>
      <c r="O47" s="222"/>
      <c r="P47" s="222"/>
      <c r="Q47" s="222"/>
      <c r="R47" s="222"/>
      <c r="S47" s="222"/>
      <c r="T47" s="219"/>
      <c r="U47" s="219"/>
      <c r="V47" s="219"/>
      <c r="W47" s="219"/>
      <c r="X47" s="219"/>
      <c r="Y47" s="210"/>
      <c r="Z47" s="211"/>
      <c r="AA47" s="211"/>
      <c r="AB47" s="211"/>
      <c r="AC47" s="211"/>
    </row>
    <row r="48" spans="1:29" ht="19.5" thickBot="1">
      <c r="A48" s="109"/>
      <c r="B48" s="212"/>
      <c r="C48" s="212"/>
      <c r="D48" s="212"/>
      <c r="E48" s="213"/>
      <c r="F48" s="213"/>
      <c r="G48" s="213"/>
      <c r="H48" s="213"/>
      <c r="I48" s="213"/>
      <c r="J48" s="214"/>
      <c r="K48" s="214"/>
      <c r="L48" s="110" t="s">
        <v>265</v>
      </c>
      <c r="M48" s="214"/>
      <c r="N48" s="214"/>
      <c r="O48" s="215"/>
      <c r="P48" s="215"/>
      <c r="Q48" s="215"/>
      <c r="R48" s="215"/>
      <c r="S48" s="215"/>
      <c r="T48" s="216"/>
      <c r="U48" s="217"/>
      <c r="V48" s="217"/>
      <c r="W48" s="217"/>
      <c r="X48" s="217"/>
      <c r="Y48" s="218"/>
      <c r="Z48" s="218"/>
      <c r="AA48" s="218"/>
      <c r="AB48" s="218"/>
      <c r="AC48" s="218"/>
    </row>
    <row r="50" spans="1:29" ht="19.5" thickBot="1">
      <c r="A50" s="105">
        <v>4</v>
      </c>
      <c r="B50" s="105" t="s">
        <v>252</v>
      </c>
      <c r="C50" s="105">
        <v>19</v>
      </c>
      <c r="D50" s="105" t="s">
        <v>253</v>
      </c>
      <c r="E50" s="105" t="s">
        <v>254</v>
      </c>
      <c r="F50" s="105" t="s">
        <v>266</v>
      </c>
      <c r="G50" s="105" t="s">
        <v>255</v>
      </c>
      <c r="H50" s="105"/>
      <c r="I50" s="227" t="s">
        <v>256</v>
      </c>
      <c r="J50" s="227"/>
      <c r="K50" s="241" t="s">
        <v>290</v>
      </c>
      <c r="L50" s="241"/>
      <c r="M50" s="241"/>
      <c r="N50" s="241"/>
      <c r="O50" s="241"/>
      <c r="P50" s="241"/>
      <c r="Q50" s="241"/>
      <c r="R50" s="241"/>
      <c r="S50" s="241"/>
      <c r="T50" s="227" t="s">
        <v>257</v>
      </c>
      <c r="U50" s="227"/>
      <c r="V50" s="227"/>
      <c r="W50" s="227" t="s">
        <v>291</v>
      </c>
      <c r="X50" s="227"/>
      <c r="Y50" s="227"/>
      <c r="Z50" s="227"/>
      <c r="AA50" s="227"/>
      <c r="AB50" s="227"/>
      <c r="AC50" s="227"/>
    </row>
    <row r="51" spans="1:32" ht="19.5" thickBot="1">
      <c r="A51" s="228" t="s">
        <v>258</v>
      </c>
      <c r="B51" s="229" t="s">
        <v>259</v>
      </c>
      <c r="C51" s="229"/>
      <c r="D51" s="229"/>
      <c r="E51" s="230" t="s">
        <v>260</v>
      </c>
      <c r="F51" s="230"/>
      <c r="G51" s="230"/>
      <c r="H51" s="230"/>
      <c r="I51" s="230"/>
      <c r="J51" s="230"/>
      <c r="K51" s="230"/>
      <c r="L51" s="230"/>
      <c r="M51" s="230"/>
      <c r="N51" s="230"/>
      <c r="O51" s="230"/>
      <c r="P51" s="230"/>
      <c r="Q51" s="230"/>
      <c r="R51" s="230"/>
      <c r="S51" s="230"/>
      <c r="T51" s="231" t="s">
        <v>261</v>
      </c>
      <c r="U51" s="231"/>
      <c r="V51" s="231"/>
      <c r="W51" s="231"/>
      <c r="X51" s="231"/>
      <c r="Y51" s="231"/>
      <c r="Z51" s="231"/>
      <c r="AA51" s="231"/>
      <c r="AB51" s="231"/>
      <c r="AC51" s="231"/>
      <c r="AE51" t="s">
        <v>322</v>
      </c>
      <c r="AF51">
        <v>1000</v>
      </c>
    </row>
    <row r="52" spans="1:32" ht="20.25" thickBot="1" thickTop="1">
      <c r="A52" s="228"/>
      <c r="B52" s="229"/>
      <c r="C52" s="229"/>
      <c r="D52" s="229"/>
      <c r="E52" s="230"/>
      <c r="F52" s="230"/>
      <c r="G52" s="230"/>
      <c r="H52" s="230"/>
      <c r="I52" s="230"/>
      <c r="J52" s="230"/>
      <c r="K52" s="230"/>
      <c r="L52" s="230"/>
      <c r="M52" s="230"/>
      <c r="N52" s="230"/>
      <c r="O52" s="230"/>
      <c r="P52" s="230"/>
      <c r="Q52" s="230"/>
      <c r="R52" s="230"/>
      <c r="S52" s="230"/>
      <c r="T52" s="232" t="s">
        <v>262</v>
      </c>
      <c r="U52" s="232"/>
      <c r="V52" s="232"/>
      <c r="W52" s="232"/>
      <c r="X52" s="232"/>
      <c r="Y52" s="233" t="s">
        <v>263</v>
      </c>
      <c r="Z52" s="233"/>
      <c r="AA52" s="233"/>
      <c r="AB52" s="233"/>
      <c r="AC52" s="233"/>
      <c r="AE52" t="s">
        <v>323</v>
      </c>
      <c r="AF52">
        <v>1000</v>
      </c>
    </row>
    <row r="53" spans="1:32" ht="19.5" thickTop="1">
      <c r="A53" s="106">
        <v>1</v>
      </c>
      <c r="B53" s="226">
        <v>0.7916666666666666</v>
      </c>
      <c r="C53" s="226"/>
      <c r="D53" s="226"/>
      <c r="E53" s="220" t="s">
        <v>291</v>
      </c>
      <c r="F53" s="220"/>
      <c r="G53" s="220"/>
      <c r="H53" s="220"/>
      <c r="I53" s="220"/>
      <c r="J53" s="221">
        <v>0</v>
      </c>
      <c r="K53" s="221"/>
      <c r="L53" s="107" t="s">
        <v>264</v>
      </c>
      <c r="M53" s="221">
        <v>7</v>
      </c>
      <c r="N53" s="221"/>
      <c r="O53" s="222" t="s">
        <v>269</v>
      </c>
      <c r="P53" s="222"/>
      <c r="Q53" s="222"/>
      <c r="R53" s="222"/>
      <c r="S53" s="222"/>
      <c r="T53" s="226"/>
      <c r="U53" s="226"/>
      <c r="V53" s="226"/>
      <c r="W53" s="226"/>
      <c r="X53" s="226"/>
      <c r="Y53" s="223"/>
      <c r="Z53" s="223"/>
      <c r="AA53" s="223"/>
      <c r="AB53" s="223"/>
      <c r="AC53" s="223"/>
      <c r="AE53" t="s">
        <v>324</v>
      </c>
      <c r="AF53">
        <v>500</v>
      </c>
    </row>
    <row r="54" spans="1:29" ht="18.75">
      <c r="A54" s="108">
        <v>2</v>
      </c>
      <c r="B54" s="224"/>
      <c r="C54" s="224"/>
      <c r="D54" s="224"/>
      <c r="E54" s="220"/>
      <c r="F54" s="220"/>
      <c r="G54" s="220"/>
      <c r="H54" s="220"/>
      <c r="I54" s="220"/>
      <c r="J54" s="225"/>
      <c r="K54" s="225"/>
      <c r="L54" s="107" t="s">
        <v>265</v>
      </c>
      <c r="M54" s="225"/>
      <c r="N54" s="225"/>
      <c r="O54" s="222"/>
      <c r="P54" s="222"/>
      <c r="Q54" s="222"/>
      <c r="R54" s="222"/>
      <c r="S54" s="222"/>
      <c r="T54" s="219"/>
      <c r="U54" s="219"/>
      <c r="V54" s="219"/>
      <c r="W54" s="219"/>
      <c r="X54" s="219"/>
      <c r="Y54" s="210"/>
      <c r="Z54" s="211"/>
      <c r="AA54" s="211"/>
      <c r="AB54" s="211"/>
      <c r="AC54" s="211"/>
    </row>
    <row r="55" spans="1:29" ht="18.75">
      <c r="A55" s="108">
        <v>3</v>
      </c>
      <c r="B55" s="219"/>
      <c r="C55" s="219"/>
      <c r="D55" s="219"/>
      <c r="E55" s="220"/>
      <c r="F55" s="220"/>
      <c r="G55" s="220"/>
      <c r="H55" s="220"/>
      <c r="I55" s="220"/>
      <c r="J55" s="221"/>
      <c r="K55" s="221"/>
      <c r="L55" s="107" t="s">
        <v>265</v>
      </c>
      <c r="M55" s="221"/>
      <c r="N55" s="221"/>
      <c r="O55" s="222"/>
      <c r="P55" s="222"/>
      <c r="Q55" s="222"/>
      <c r="R55" s="222"/>
      <c r="S55" s="222"/>
      <c r="T55" s="219"/>
      <c r="U55" s="219"/>
      <c r="V55" s="219"/>
      <c r="W55" s="219"/>
      <c r="X55" s="219"/>
      <c r="Y55" s="210"/>
      <c r="Z55" s="211"/>
      <c r="AA55" s="211"/>
      <c r="AB55" s="211"/>
      <c r="AC55" s="211"/>
    </row>
    <row r="56" spans="1:29" ht="19.5" thickBot="1">
      <c r="A56" s="109"/>
      <c r="B56" s="212"/>
      <c r="C56" s="212"/>
      <c r="D56" s="212"/>
      <c r="E56" s="213"/>
      <c r="F56" s="213"/>
      <c r="G56" s="213"/>
      <c r="H56" s="213"/>
      <c r="I56" s="213"/>
      <c r="J56" s="214"/>
      <c r="K56" s="214"/>
      <c r="L56" s="110" t="s">
        <v>265</v>
      </c>
      <c r="M56" s="214"/>
      <c r="N56" s="214"/>
      <c r="O56" s="215"/>
      <c r="P56" s="215"/>
      <c r="Q56" s="215"/>
      <c r="R56" s="215"/>
      <c r="S56" s="215"/>
      <c r="T56" s="216"/>
      <c r="U56" s="217"/>
      <c r="V56" s="217"/>
      <c r="W56" s="217"/>
      <c r="X56" s="217"/>
      <c r="Y56" s="218"/>
      <c r="Z56" s="218"/>
      <c r="AA56" s="218"/>
      <c r="AB56" s="218"/>
      <c r="AC56" s="218"/>
    </row>
    <row r="58" spans="1:29" ht="19.5" thickBot="1">
      <c r="A58" s="105">
        <v>4</v>
      </c>
      <c r="B58" s="105" t="s">
        <v>252</v>
      </c>
      <c r="C58" s="105">
        <v>26</v>
      </c>
      <c r="D58" s="105" t="s">
        <v>253</v>
      </c>
      <c r="E58" s="105" t="s">
        <v>254</v>
      </c>
      <c r="F58" s="105" t="s">
        <v>266</v>
      </c>
      <c r="G58" s="105" t="s">
        <v>255</v>
      </c>
      <c r="H58" s="105"/>
      <c r="I58" s="227" t="s">
        <v>256</v>
      </c>
      <c r="J58" s="227"/>
      <c r="K58" s="241" t="s">
        <v>289</v>
      </c>
      <c r="L58" s="241"/>
      <c r="M58" s="241"/>
      <c r="N58" s="241"/>
      <c r="O58" s="241"/>
      <c r="P58" s="241"/>
      <c r="Q58" s="241"/>
      <c r="R58" s="241"/>
      <c r="S58" s="241"/>
      <c r="T58" s="227" t="s">
        <v>257</v>
      </c>
      <c r="U58" s="227"/>
      <c r="V58" s="227"/>
      <c r="W58" s="227" t="s">
        <v>274</v>
      </c>
      <c r="X58" s="227"/>
      <c r="Y58" s="227"/>
      <c r="Z58" s="227"/>
      <c r="AA58" s="227"/>
      <c r="AB58" s="227"/>
      <c r="AC58" s="227"/>
    </row>
    <row r="59" spans="1:32" ht="19.5" thickBot="1">
      <c r="A59" s="228" t="s">
        <v>258</v>
      </c>
      <c r="B59" s="229" t="s">
        <v>259</v>
      </c>
      <c r="C59" s="229"/>
      <c r="D59" s="229"/>
      <c r="E59" s="230" t="s">
        <v>260</v>
      </c>
      <c r="F59" s="230"/>
      <c r="G59" s="230"/>
      <c r="H59" s="230"/>
      <c r="I59" s="230"/>
      <c r="J59" s="230"/>
      <c r="K59" s="230"/>
      <c r="L59" s="230"/>
      <c r="M59" s="230"/>
      <c r="N59" s="230"/>
      <c r="O59" s="230"/>
      <c r="P59" s="230"/>
      <c r="Q59" s="230"/>
      <c r="R59" s="230"/>
      <c r="S59" s="230"/>
      <c r="T59" s="231" t="s">
        <v>261</v>
      </c>
      <c r="U59" s="231"/>
      <c r="V59" s="231"/>
      <c r="W59" s="231"/>
      <c r="X59" s="231"/>
      <c r="Y59" s="231"/>
      <c r="Z59" s="231"/>
      <c r="AA59" s="231"/>
      <c r="AB59" s="231"/>
      <c r="AC59" s="231"/>
      <c r="AE59" t="s">
        <v>322</v>
      </c>
      <c r="AF59">
        <v>1000</v>
      </c>
    </row>
    <row r="60" spans="1:32" ht="20.25" thickBot="1" thickTop="1">
      <c r="A60" s="228"/>
      <c r="B60" s="229"/>
      <c r="C60" s="229"/>
      <c r="D60" s="229"/>
      <c r="E60" s="230"/>
      <c r="F60" s="230"/>
      <c r="G60" s="230"/>
      <c r="H60" s="230"/>
      <c r="I60" s="230"/>
      <c r="J60" s="230"/>
      <c r="K60" s="230"/>
      <c r="L60" s="230"/>
      <c r="M60" s="230"/>
      <c r="N60" s="230"/>
      <c r="O60" s="230"/>
      <c r="P60" s="230"/>
      <c r="Q60" s="230"/>
      <c r="R60" s="230"/>
      <c r="S60" s="230"/>
      <c r="T60" s="232" t="s">
        <v>262</v>
      </c>
      <c r="U60" s="232"/>
      <c r="V60" s="232"/>
      <c r="W60" s="232"/>
      <c r="X60" s="232"/>
      <c r="Y60" s="233" t="s">
        <v>263</v>
      </c>
      <c r="Z60" s="233"/>
      <c r="AA60" s="233"/>
      <c r="AB60" s="233"/>
      <c r="AC60" s="233"/>
      <c r="AE60" t="s">
        <v>323</v>
      </c>
      <c r="AF60">
        <v>1000</v>
      </c>
    </row>
    <row r="61" spans="1:32" ht="19.5" thickTop="1">
      <c r="A61" s="106">
        <v>1</v>
      </c>
      <c r="B61" s="226">
        <v>0.7916666666666666</v>
      </c>
      <c r="C61" s="226"/>
      <c r="D61" s="226"/>
      <c r="E61" s="220" t="s">
        <v>274</v>
      </c>
      <c r="F61" s="220"/>
      <c r="G61" s="220"/>
      <c r="H61" s="220"/>
      <c r="I61" s="220"/>
      <c r="J61" s="221">
        <v>0</v>
      </c>
      <c r="K61" s="221"/>
      <c r="L61" s="107" t="s">
        <v>264</v>
      </c>
      <c r="M61" s="221">
        <v>1</v>
      </c>
      <c r="N61" s="221"/>
      <c r="O61" s="222" t="s">
        <v>269</v>
      </c>
      <c r="P61" s="222"/>
      <c r="Q61" s="222"/>
      <c r="R61" s="222"/>
      <c r="S61" s="222"/>
      <c r="T61" s="226"/>
      <c r="U61" s="226"/>
      <c r="V61" s="226"/>
      <c r="W61" s="226"/>
      <c r="X61" s="226"/>
      <c r="Y61" s="223"/>
      <c r="Z61" s="223"/>
      <c r="AA61" s="223"/>
      <c r="AB61" s="223"/>
      <c r="AC61" s="223"/>
      <c r="AE61" t="s">
        <v>324</v>
      </c>
      <c r="AF61">
        <v>1000</v>
      </c>
    </row>
    <row r="62" spans="1:29" ht="18.75">
      <c r="A62" s="108">
        <v>2</v>
      </c>
      <c r="B62" s="224">
        <v>0.8263888888888888</v>
      </c>
      <c r="C62" s="224"/>
      <c r="D62" s="224"/>
      <c r="E62" s="220" t="s">
        <v>287</v>
      </c>
      <c r="F62" s="220"/>
      <c r="G62" s="220"/>
      <c r="H62" s="220"/>
      <c r="I62" s="220"/>
      <c r="J62" s="225">
        <v>0</v>
      </c>
      <c r="K62" s="225"/>
      <c r="L62" s="107" t="s">
        <v>265</v>
      </c>
      <c r="M62" s="225">
        <v>1</v>
      </c>
      <c r="N62" s="225"/>
      <c r="O62" s="222" t="s">
        <v>292</v>
      </c>
      <c r="P62" s="222"/>
      <c r="Q62" s="222"/>
      <c r="R62" s="222"/>
      <c r="S62" s="222"/>
      <c r="T62" s="219"/>
      <c r="U62" s="219"/>
      <c r="V62" s="219"/>
      <c r="W62" s="219"/>
      <c r="X62" s="219"/>
      <c r="Y62" s="210"/>
      <c r="Z62" s="211"/>
      <c r="AA62" s="211"/>
      <c r="AB62" s="211"/>
      <c r="AC62" s="211"/>
    </row>
    <row r="63" spans="1:29" ht="18.75">
      <c r="A63" s="108">
        <v>3</v>
      </c>
      <c r="B63" s="219"/>
      <c r="C63" s="219"/>
      <c r="D63" s="219"/>
      <c r="E63" s="220"/>
      <c r="F63" s="220"/>
      <c r="G63" s="220"/>
      <c r="H63" s="220"/>
      <c r="I63" s="220"/>
      <c r="J63" s="221"/>
      <c r="K63" s="221"/>
      <c r="L63" s="107" t="s">
        <v>265</v>
      </c>
      <c r="M63" s="221"/>
      <c r="N63" s="221"/>
      <c r="O63" s="222"/>
      <c r="P63" s="222"/>
      <c r="Q63" s="222"/>
      <c r="R63" s="222"/>
      <c r="S63" s="222"/>
      <c r="T63" s="219"/>
      <c r="U63" s="219"/>
      <c r="V63" s="219"/>
      <c r="W63" s="219"/>
      <c r="X63" s="219"/>
      <c r="Y63" s="210"/>
      <c r="Z63" s="211"/>
      <c r="AA63" s="211"/>
      <c r="AB63" s="211"/>
      <c r="AC63" s="211"/>
    </row>
    <row r="64" spans="1:29" ht="19.5" thickBot="1">
      <c r="A64" s="109"/>
      <c r="B64" s="212"/>
      <c r="C64" s="212"/>
      <c r="D64" s="212"/>
      <c r="E64" s="213"/>
      <c r="F64" s="213"/>
      <c r="G64" s="213"/>
      <c r="H64" s="213"/>
      <c r="I64" s="213"/>
      <c r="J64" s="214"/>
      <c r="K64" s="214"/>
      <c r="L64" s="110" t="s">
        <v>265</v>
      </c>
      <c r="M64" s="214"/>
      <c r="N64" s="214"/>
      <c r="O64" s="215"/>
      <c r="P64" s="215"/>
      <c r="Q64" s="215"/>
      <c r="R64" s="215"/>
      <c r="S64" s="215"/>
      <c r="T64" s="216"/>
      <c r="U64" s="217"/>
      <c r="V64" s="217"/>
      <c r="W64" s="217"/>
      <c r="X64" s="217"/>
      <c r="Y64" s="218"/>
      <c r="Z64" s="218"/>
      <c r="AA64" s="218"/>
      <c r="AB64" s="218"/>
      <c r="AC64" s="218"/>
    </row>
    <row r="66" spans="1:29" ht="19.5" thickBot="1">
      <c r="A66" s="105">
        <v>4</v>
      </c>
      <c r="B66" s="105" t="s">
        <v>252</v>
      </c>
      <c r="C66" s="105">
        <v>28</v>
      </c>
      <c r="D66" s="105" t="s">
        <v>253</v>
      </c>
      <c r="E66" s="105" t="s">
        <v>254</v>
      </c>
      <c r="F66" s="105" t="s">
        <v>279</v>
      </c>
      <c r="G66" s="105" t="s">
        <v>255</v>
      </c>
      <c r="H66" s="105"/>
      <c r="I66" s="227" t="s">
        <v>256</v>
      </c>
      <c r="J66" s="227"/>
      <c r="K66" s="227" t="s">
        <v>281</v>
      </c>
      <c r="L66" s="227"/>
      <c r="M66" s="227"/>
      <c r="N66" s="227"/>
      <c r="O66" s="227"/>
      <c r="P66" s="227"/>
      <c r="Q66" s="227"/>
      <c r="R66" s="227"/>
      <c r="S66" s="227"/>
      <c r="T66" s="227" t="s">
        <v>257</v>
      </c>
      <c r="U66" s="227"/>
      <c r="V66" s="227"/>
      <c r="W66" s="227" t="s">
        <v>282</v>
      </c>
      <c r="X66" s="227"/>
      <c r="Y66" s="227"/>
      <c r="Z66" s="227"/>
      <c r="AA66" s="227"/>
      <c r="AB66" s="227"/>
      <c r="AC66" s="227"/>
    </row>
    <row r="67" spans="1:32" ht="19.5" thickBot="1">
      <c r="A67" s="228" t="s">
        <v>258</v>
      </c>
      <c r="B67" s="229" t="s">
        <v>259</v>
      </c>
      <c r="C67" s="229"/>
      <c r="D67" s="229"/>
      <c r="E67" s="230" t="s">
        <v>260</v>
      </c>
      <c r="F67" s="230"/>
      <c r="G67" s="230"/>
      <c r="H67" s="230"/>
      <c r="I67" s="230"/>
      <c r="J67" s="230"/>
      <c r="K67" s="230"/>
      <c r="L67" s="230"/>
      <c r="M67" s="230"/>
      <c r="N67" s="230"/>
      <c r="O67" s="230"/>
      <c r="P67" s="230"/>
      <c r="Q67" s="230"/>
      <c r="R67" s="230"/>
      <c r="S67" s="230"/>
      <c r="T67" s="231" t="s">
        <v>261</v>
      </c>
      <c r="U67" s="231"/>
      <c r="V67" s="231"/>
      <c r="W67" s="231"/>
      <c r="X67" s="231"/>
      <c r="Y67" s="231"/>
      <c r="Z67" s="231"/>
      <c r="AA67" s="231"/>
      <c r="AB67" s="231"/>
      <c r="AC67" s="231"/>
      <c r="AE67" t="s">
        <v>322</v>
      </c>
      <c r="AF67">
        <v>0</v>
      </c>
    </row>
    <row r="68" spans="1:32" ht="20.25" thickBot="1" thickTop="1">
      <c r="A68" s="228"/>
      <c r="B68" s="229"/>
      <c r="C68" s="229"/>
      <c r="D68" s="229"/>
      <c r="E68" s="230"/>
      <c r="F68" s="230"/>
      <c r="G68" s="230"/>
      <c r="H68" s="230"/>
      <c r="I68" s="230"/>
      <c r="J68" s="230"/>
      <c r="K68" s="230"/>
      <c r="L68" s="230"/>
      <c r="M68" s="230"/>
      <c r="N68" s="230"/>
      <c r="O68" s="230"/>
      <c r="P68" s="230"/>
      <c r="Q68" s="230"/>
      <c r="R68" s="230"/>
      <c r="S68" s="230"/>
      <c r="T68" s="232" t="s">
        <v>262</v>
      </c>
      <c r="U68" s="232"/>
      <c r="V68" s="232"/>
      <c r="W68" s="232"/>
      <c r="X68" s="232"/>
      <c r="Y68" s="233" t="s">
        <v>263</v>
      </c>
      <c r="Z68" s="233"/>
      <c r="AA68" s="233"/>
      <c r="AB68" s="233"/>
      <c r="AC68" s="233"/>
      <c r="AE68" t="s">
        <v>323</v>
      </c>
      <c r="AF68">
        <v>1000</v>
      </c>
    </row>
    <row r="69" spans="1:32" ht="19.5" thickTop="1">
      <c r="A69" s="106">
        <v>1</v>
      </c>
      <c r="B69" s="226">
        <v>0.7083333333333334</v>
      </c>
      <c r="C69" s="226"/>
      <c r="D69" s="226"/>
      <c r="E69" s="220" t="s">
        <v>282</v>
      </c>
      <c r="F69" s="220"/>
      <c r="G69" s="220"/>
      <c r="H69" s="220"/>
      <c r="I69" s="220"/>
      <c r="J69" s="221">
        <v>1</v>
      </c>
      <c r="K69" s="221"/>
      <c r="L69" s="107" t="s">
        <v>264</v>
      </c>
      <c r="M69" s="221">
        <v>4</v>
      </c>
      <c r="N69" s="221"/>
      <c r="O69" s="222" t="s">
        <v>278</v>
      </c>
      <c r="P69" s="222"/>
      <c r="Q69" s="222"/>
      <c r="R69" s="222"/>
      <c r="S69" s="222"/>
      <c r="T69" s="226"/>
      <c r="U69" s="226"/>
      <c r="V69" s="226"/>
      <c r="W69" s="226"/>
      <c r="X69" s="226"/>
      <c r="Y69" s="223"/>
      <c r="Z69" s="223"/>
      <c r="AA69" s="223"/>
      <c r="AB69" s="223"/>
      <c r="AC69" s="223"/>
      <c r="AE69" t="s">
        <v>324</v>
      </c>
      <c r="AF69">
        <v>1000</v>
      </c>
    </row>
    <row r="70" spans="1:29" ht="18.75">
      <c r="A70" s="108">
        <v>2</v>
      </c>
      <c r="B70" s="224">
        <v>0.7430555555555555</v>
      </c>
      <c r="C70" s="224"/>
      <c r="D70" s="224"/>
      <c r="E70" s="220" t="s">
        <v>277</v>
      </c>
      <c r="F70" s="220"/>
      <c r="G70" s="220"/>
      <c r="H70" s="220"/>
      <c r="I70" s="220"/>
      <c r="J70" s="225">
        <v>0</v>
      </c>
      <c r="K70" s="225"/>
      <c r="L70" s="107" t="s">
        <v>265</v>
      </c>
      <c r="M70" s="225">
        <v>2</v>
      </c>
      <c r="N70" s="225"/>
      <c r="O70" s="222" t="s">
        <v>293</v>
      </c>
      <c r="P70" s="222"/>
      <c r="Q70" s="222"/>
      <c r="R70" s="222"/>
      <c r="S70" s="222"/>
      <c r="T70" s="219"/>
      <c r="U70" s="219"/>
      <c r="V70" s="219"/>
      <c r="W70" s="219"/>
      <c r="X70" s="219"/>
      <c r="Y70" s="210"/>
      <c r="Z70" s="211"/>
      <c r="AA70" s="211"/>
      <c r="AB70" s="211"/>
      <c r="AC70" s="211"/>
    </row>
    <row r="71" spans="1:29" ht="18.75">
      <c r="A71" s="108">
        <v>3</v>
      </c>
      <c r="B71" s="219"/>
      <c r="C71" s="219"/>
      <c r="D71" s="219"/>
      <c r="E71" s="220"/>
      <c r="F71" s="220"/>
      <c r="G71" s="220"/>
      <c r="H71" s="220"/>
      <c r="I71" s="220"/>
      <c r="J71" s="221"/>
      <c r="K71" s="221"/>
      <c r="L71" s="107" t="s">
        <v>265</v>
      </c>
      <c r="M71" s="221"/>
      <c r="N71" s="221"/>
      <c r="O71" s="222"/>
      <c r="P71" s="222"/>
      <c r="Q71" s="222"/>
      <c r="R71" s="222"/>
      <c r="S71" s="222"/>
      <c r="T71" s="219"/>
      <c r="U71" s="219"/>
      <c r="V71" s="219"/>
      <c r="W71" s="219"/>
      <c r="X71" s="219"/>
      <c r="Y71" s="210"/>
      <c r="Z71" s="211"/>
      <c r="AA71" s="211"/>
      <c r="AB71" s="211"/>
      <c r="AC71" s="211"/>
    </row>
    <row r="72" spans="1:29" ht="19.5" thickBot="1">
      <c r="A72" s="109"/>
      <c r="B72" s="212"/>
      <c r="C72" s="212"/>
      <c r="D72" s="212"/>
      <c r="E72" s="213"/>
      <c r="F72" s="213"/>
      <c r="G72" s="213"/>
      <c r="H72" s="213"/>
      <c r="I72" s="213"/>
      <c r="J72" s="214"/>
      <c r="K72" s="214"/>
      <c r="L72" s="110" t="s">
        <v>265</v>
      </c>
      <c r="M72" s="214"/>
      <c r="N72" s="214"/>
      <c r="O72" s="215"/>
      <c r="P72" s="215"/>
      <c r="Q72" s="215"/>
      <c r="R72" s="215"/>
      <c r="S72" s="215"/>
      <c r="T72" s="216"/>
      <c r="U72" s="217"/>
      <c r="V72" s="217"/>
      <c r="W72" s="217"/>
      <c r="X72" s="217"/>
      <c r="Y72" s="218"/>
      <c r="Z72" s="218"/>
      <c r="AA72" s="218"/>
      <c r="AB72" s="218"/>
      <c r="AC72" s="218"/>
    </row>
    <row r="74" spans="1:29" ht="19.5" thickBot="1">
      <c r="A74" s="105">
        <v>4</v>
      </c>
      <c r="B74" s="105" t="s">
        <v>252</v>
      </c>
      <c r="C74" s="105">
        <v>29</v>
      </c>
      <c r="D74" s="105" t="s">
        <v>253</v>
      </c>
      <c r="E74" s="105" t="s">
        <v>254</v>
      </c>
      <c r="F74" s="105" t="s">
        <v>294</v>
      </c>
      <c r="G74" s="105" t="s">
        <v>255</v>
      </c>
      <c r="H74" s="105"/>
      <c r="I74" s="227" t="s">
        <v>256</v>
      </c>
      <c r="J74" s="227"/>
      <c r="K74" s="241" t="s">
        <v>270</v>
      </c>
      <c r="L74" s="241"/>
      <c r="M74" s="241"/>
      <c r="N74" s="241"/>
      <c r="O74" s="241"/>
      <c r="P74" s="241"/>
      <c r="Q74" s="241"/>
      <c r="R74" s="241"/>
      <c r="S74" s="241"/>
      <c r="T74" s="227" t="s">
        <v>257</v>
      </c>
      <c r="U74" s="227"/>
      <c r="V74" s="227"/>
      <c r="W74" s="227" t="s">
        <v>271</v>
      </c>
      <c r="X74" s="227"/>
      <c r="Y74" s="227"/>
      <c r="Z74" s="227"/>
      <c r="AA74" s="227"/>
      <c r="AB74" s="227"/>
      <c r="AC74" s="227"/>
    </row>
    <row r="75" spans="1:32" ht="19.5" thickBot="1">
      <c r="A75" s="228" t="s">
        <v>258</v>
      </c>
      <c r="B75" s="229" t="s">
        <v>259</v>
      </c>
      <c r="C75" s="229"/>
      <c r="D75" s="229"/>
      <c r="E75" s="230" t="s">
        <v>260</v>
      </c>
      <c r="F75" s="230"/>
      <c r="G75" s="230"/>
      <c r="H75" s="230"/>
      <c r="I75" s="230"/>
      <c r="J75" s="230"/>
      <c r="K75" s="230"/>
      <c r="L75" s="230"/>
      <c r="M75" s="230"/>
      <c r="N75" s="230"/>
      <c r="O75" s="230"/>
      <c r="P75" s="230"/>
      <c r="Q75" s="230"/>
      <c r="R75" s="230"/>
      <c r="S75" s="230"/>
      <c r="T75" s="231" t="s">
        <v>261</v>
      </c>
      <c r="U75" s="231"/>
      <c r="V75" s="231"/>
      <c r="W75" s="231"/>
      <c r="X75" s="231"/>
      <c r="Y75" s="231"/>
      <c r="Z75" s="231"/>
      <c r="AA75" s="231"/>
      <c r="AB75" s="231"/>
      <c r="AC75" s="231"/>
      <c r="AE75" t="s">
        <v>322</v>
      </c>
      <c r="AF75">
        <v>3000</v>
      </c>
    </row>
    <row r="76" spans="1:32" ht="20.25" thickBot="1" thickTop="1">
      <c r="A76" s="228"/>
      <c r="B76" s="229"/>
      <c r="C76" s="229"/>
      <c r="D76" s="229"/>
      <c r="E76" s="230"/>
      <c r="F76" s="230"/>
      <c r="G76" s="230"/>
      <c r="H76" s="230"/>
      <c r="I76" s="230"/>
      <c r="J76" s="230"/>
      <c r="K76" s="230"/>
      <c r="L76" s="230"/>
      <c r="M76" s="230"/>
      <c r="N76" s="230"/>
      <c r="O76" s="230"/>
      <c r="P76" s="230"/>
      <c r="Q76" s="230"/>
      <c r="R76" s="230"/>
      <c r="S76" s="230"/>
      <c r="T76" s="232" t="s">
        <v>262</v>
      </c>
      <c r="U76" s="232"/>
      <c r="V76" s="232"/>
      <c r="W76" s="232"/>
      <c r="X76" s="232"/>
      <c r="Y76" s="233" t="s">
        <v>263</v>
      </c>
      <c r="Z76" s="233"/>
      <c r="AA76" s="233"/>
      <c r="AB76" s="233"/>
      <c r="AC76" s="233"/>
      <c r="AE76" t="s">
        <v>323</v>
      </c>
      <c r="AF76">
        <v>1000</v>
      </c>
    </row>
    <row r="77" spans="1:32" ht="19.5" thickTop="1">
      <c r="A77" s="106">
        <v>1</v>
      </c>
      <c r="B77" s="226">
        <v>0.7916666666666666</v>
      </c>
      <c r="C77" s="226"/>
      <c r="D77" s="226"/>
      <c r="E77" s="220" t="s">
        <v>273</v>
      </c>
      <c r="F77" s="220"/>
      <c r="G77" s="220"/>
      <c r="H77" s="220"/>
      <c r="I77" s="220"/>
      <c r="J77" s="221">
        <v>5</v>
      </c>
      <c r="K77" s="221"/>
      <c r="L77" s="107" t="s">
        <v>264</v>
      </c>
      <c r="M77" s="221">
        <v>0</v>
      </c>
      <c r="N77" s="221"/>
      <c r="O77" s="222" t="s">
        <v>271</v>
      </c>
      <c r="P77" s="222"/>
      <c r="Q77" s="222"/>
      <c r="R77" s="222"/>
      <c r="S77" s="222"/>
      <c r="T77" s="226"/>
      <c r="U77" s="226"/>
      <c r="V77" s="226"/>
      <c r="W77" s="226"/>
      <c r="X77" s="226"/>
      <c r="Y77" s="223"/>
      <c r="Z77" s="223"/>
      <c r="AA77" s="223"/>
      <c r="AB77" s="223"/>
      <c r="AC77" s="223"/>
      <c r="AE77" t="s">
        <v>324</v>
      </c>
      <c r="AF77">
        <v>1000</v>
      </c>
    </row>
    <row r="78" spans="1:29" ht="18.75">
      <c r="A78" s="108">
        <v>2</v>
      </c>
      <c r="B78" s="224">
        <v>0.8263888888888888</v>
      </c>
      <c r="C78" s="224"/>
      <c r="D78" s="224"/>
      <c r="E78" s="220" t="s">
        <v>276</v>
      </c>
      <c r="F78" s="220"/>
      <c r="G78" s="220"/>
      <c r="H78" s="220"/>
      <c r="I78" s="220"/>
      <c r="J78" s="225">
        <v>3</v>
      </c>
      <c r="K78" s="225"/>
      <c r="L78" s="107" t="s">
        <v>265</v>
      </c>
      <c r="M78" s="225">
        <v>0</v>
      </c>
      <c r="N78" s="225"/>
      <c r="O78" s="222" t="s">
        <v>291</v>
      </c>
      <c r="P78" s="222"/>
      <c r="Q78" s="222"/>
      <c r="R78" s="222"/>
      <c r="S78" s="222"/>
      <c r="T78" s="219"/>
      <c r="U78" s="219"/>
      <c r="V78" s="219"/>
      <c r="W78" s="219"/>
      <c r="X78" s="219"/>
      <c r="Y78" s="210"/>
      <c r="Z78" s="211"/>
      <c r="AA78" s="211"/>
      <c r="AB78" s="211"/>
      <c r="AC78" s="211"/>
    </row>
    <row r="79" spans="1:29" ht="18.75">
      <c r="A79" s="108">
        <v>3</v>
      </c>
      <c r="B79" s="219"/>
      <c r="C79" s="219"/>
      <c r="D79" s="219"/>
      <c r="E79" s="220"/>
      <c r="F79" s="220"/>
      <c r="G79" s="220"/>
      <c r="H79" s="220"/>
      <c r="I79" s="220"/>
      <c r="J79" s="221"/>
      <c r="K79" s="221"/>
      <c r="L79" s="107" t="s">
        <v>265</v>
      </c>
      <c r="M79" s="221"/>
      <c r="N79" s="221"/>
      <c r="O79" s="222"/>
      <c r="P79" s="222"/>
      <c r="Q79" s="222"/>
      <c r="R79" s="222"/>
      <c r="S79" s="222"/>
      <c r="T79" s="219"/>
      <c r="U79" s="219"/>
      <c r="V79" s="219"/>
      <c r="W79" s="219"/>
      <c r="X79" s="219"/>
      <c r="Y79" s="210"/>
      <c r="Z79" s="211"/>
      <c r="AA79" s="211"/>
      <c r="AB79" s="211"/>
      <c r="AC79" s="211"/>
    </row>
    <row r="80" spans="1:29" ht="19.5" thickBot="1">
      <c r="A80" s="109"/>
      <c r="B80" s="212"/>
      <c r="C80" s="212"/>
      <c r="D80" s="212"/>
      <c r="E80" s="213"/>
      <c r="F80" s="213"/>
      <c r="G80" s="213"/>
      <c r="H80" s="213"/>
      <c r="I80" s="213"/>
      <c r="J80" s="214"/>
      <c r="K80" s="214"/>
      <c r="L80" s="110" t="s">
        <v>265</v>
      </c>
      <c r="M80" s="214"/>
      <c r="N80" s="214"/>
      <c r="O80" s="215"/>
      <c r="P80" s="215"/>
      <c r="Q80" s="215"/>
      <c r="R80" s="215"/>
      <c r="S80" s="215"/>
      <c r="T80" s="216"/>
      <c r="U80" s="217"/>
      <c r="V80" s="217"/>
      <c r="W80" s="217"/>
      <c r="X80" s="217"/>
      <c r="Y80" s="218"/>
      <c r="Z80" s="218"/>
      <c r="AA80" s="218"/>
      <c r="AB80" s="218"/>
      <c r="AC80" s="218"/>
    </row>
    <row r="82" spans="1:29" ht="19.5" thickBot="1">
      <c r="A82" s="105">
        <v>5</v>
      </c>
      <c r="B82" s="105" t="s">
        <v>252</v>
      </c>
      <c r="C82" s="105">
        <v>4</v>
      </c>
      <c r="D82" s="105" t="s">
        <v>253</v>
      </c>
      <c r="E82" s="105" t="s">
        <v>254</v>
      </c>
      <c r="F82" s="105" t="s">
        <v>295</v>
      </c>
      <c r="G82" s="105" t="s">
        <v>255</v>
      </c>
      <c r="H82" s="105"/>
      <c r="I82" s="227" t="s">
        <v>256</v>
      </c>
      <c r="J82" s="227"/>
      <c r="K82" s="227" t="s">
        <v>296</v>
      </c>
      <c r="L82" s="227"/>
      <c r="M82" s="227"/>
      <c r="N82" s="227"/>
      <c r="O82" s="227"/>
      <c r="P82" s="227"/>
      <c r="Q82" s="227"/>
      <c r="R82" s="227"/>
      <c r="S82" s="227"/>
      <c r="T82" s="227" t="s">
        <v>257</v>
      </c>
      <c r="U82" s="227"/>
      <c r="V82" s="227"/>
      <c r="W82" s="227" t="s">
        <v>297</v>
      </c>
      <c r="X82" s="227"/>
      <c r="Y82" s="227"/>
      <c r="Z82" s="227"/>
      <c r="AA82" s="227"/>
      <c r="AB82" s="227"/>
      <c r="AC82" s="227"/>
    </row>
    <row r="83" spans="1:32" ht="19.5" thickBot="1">
      <c r="A83" s="228" t="s">
        <v>258</v>
      </c>
      <c r="B83" s="229" t="s">
        <v>259</v>
      </c>
      <c r="C83" s="229"/>
      <c r="D83" s="229"/>
      <c r="E83" s="230" t="s">
        <v>260</v>
      </c>
      <c r="F83" s="230"/>
      <c r="G83" s="230"/>
      <c r="H83" s="230"/>
      <c r="I83" s="230"/>
      <c r="J83" s="230"/>
      <c r="K83" s="230"/>
      <c r="L83" s="230"/>
      <c r="M83" s="230"/>
      <c r="N83" s="230"/>
      <c r="O83" s="230"/>
      <c r="P83" s="230"/>
      <c r="Q83" s="230"/>
      <c r="R83" s="230"/>
      <c r="S83" s="230"/>
      <c r="T83" s="231" t="s">
        <v>261</v>
      </c>
      <c r="U83" s="231"/>
      <c r="V83" s="231"/>
      <c r="W83" s="231"/>
      <c r="X83" s="231"/>
      <c r="Y83" s="231"/>
      <c r="Z83" s="231"/>
      <c r="AA83" s="231"/>
      <c r="AB83" s="231"/>
      <c r="AC83" s="231"/>
      <c r="AE83" t="s">
        <v>322</v>
      </c>
      <c r="AF83">
        <v>0</v>
      </c>
    </row>
    <row r="84" spans="1:32" ht="20.25" thickBot="1" thickTop="1">
      <c r="A84" s="228"/>
      <c r="B84" s="229"/>
      <c r="C84" s="229"/>
      <c r="D84" s="229"/>
      <c r="E84" s="230"/>
      <c r="F84" s="230"/>
      <c r="G84" s="230"/>
      <c r="H84" s="230"/>
      <c r="I84" s="230"/>
      <c r="J84" s="230"/>
      <c r="K84" s="230"/>
      <c r="L84" s="230"/>
      <c r="M84" s="230"/>
      <c r="N84" s="230"/>
      <c r="O84" s="230"/>
      <c r="P84" s="230"/>
      <c r="Q84" s="230"/>
      <c r="R84" s="230"/>
      <c r="S84" s="230"/>
      <c r="T84" s="232" t="s">
        <v>262</v>
      </c>
      <c r="U84" s="232"/>
      <c r="V84" s="232"/>
      <c r="W84" s="232"/>
      <c r="X84" s="232"/>
      <c r="Y84" s="233" t="s">
        <v>263</v>
      </c>
      <c r="Z84" s="233"/>
      <c r="AA84" s="233"/>
      <c r="AB84" s="233"/>
      <c r="AC84" s="233"/>
      <c r="AE84" t="s">
        <v>323</v>
      </c>
      <c r="AF84">
        <v>1000</v>
      </c>
    </row>
    <row r="85" spans="1:32" ht="19.5" thickTop="1">
      <c r="A85" s="106">
        <v>1</v>
      </c>
      <c r="B85" s="226">
        <v>0.375</v>
      </c>
      <c r="C85" s="226"/>
      <c r="D85" s="226"/>
      <c r="E85" s="220" t="s">
        <v>283</v>
      </c>
      <c r="F85" s="220"/>
      <c r="G85" s="220"/>
      <c r="H85" s="220"/>
      <c r="I85" s="220"/>
      <c r="J85" s="221">
        <v>0</v>
      </c>
      <c r="K85" s="221"/>
      <c r="L85" s="107" t="s">
        <v>264</v>
      </c>
      <c r="M85" s="221">
        <v>7</v>
      </c>
      <c r="N85" s="221"/>
      <c r="O85" s="222" t="s">
        <v>278</v>
      </c>
      <c r="P85" s="222"/>
      <c r="Q85" s="222"/>
      <c r="R85" s="222"/>
      <c r="S85" s="222"/>
      <c r="T85" s="226"/>
      <c r="U85" s="226"/>
      <c r="V85" s="226"/>
      <c r="W85" s="226"/>
      <c r="X85" s="226"/>
      <c r="Y85" s="223"/>
      <c r="Z85" s="223"/>
      <c r="AA85" s="223"/>
      <c r="AB85" s="223"/>
      <c r="AC85" s="223"/>
      <c r="AE85" t="s">
        <v>324</v>
      </c>
      <c r="AF85">
        <v>1000</v>
      </c>
    </row>
    <row r="86" spans="1:29" ht="18.75">
      <c r="A86" s="108">
        <v>2</v>
      </c>
      <c r="B86" s="224">
        <v>0.4444444444444444</v>
      </c>
      <c r="C86" s="224"/>
      <c r="D86" s="224"/>
      <c r="E86" s="220" t="s">
        <v>278</v>
      </c>
      <c r="F86" s="220"/>
      <c r="G86" s="220"/>
      <c r="H86" s="220"/>
      <c r="I86" s="220"/>
      <c r="J86" s="225">
        <v>9</v>
      </c>
      <c r="K86" s="225"/>
      <c r="L86" s="107" t="s">
        <v>265</v>
      </c>
      <c r="M86" s="225">
        <v>0</v>
      </c>
      <c r="N86" s="225"/>
      <c r="O86" s="222" t="s">
        <v>297</v>
      </c>
      <c r="P86" s="222"/>
      <c r="Q86" s="222"/>
      <c r="R86" s="222"/>
      <c r="S86" s="222"/>
      <c r="T86" s="219"/>
      <c r="U86" s="219"/>
      <c r="V86" s="219"/>
      <c r="W86" s="219"/>
      <c r="X86" s="219"/>
      <c r="Y86" s="210"/>
      <c r="Z86" s="211"/>
      <c r="AA86" s="211"/>
      <c r="AB86" s="211"/>
      <c r="AC86" s="211"/>
    </row>
    <row r="87" spans="1:29" ht="18.75">
      <c r="A87" s="108">
        <v>3</v>
      </c>
      <c r="B87" s="219"/>
      <c r="C87" s="219"/>
      <c r="D87" s="219"/>
      <c r="E87" s="220"/>
      <c r="F87" s="220"/>
      <c r="G87" s="220"/>
      <c r="H87" s="220"/>
      <c r="I87" s="220"/>
      <c r="J87" s="221"/>
      <c r="K87" s="221"/>
      <c r="L87" s="107" t="s">
        <v>265</v>
      </c>
      <c r="M87" s="221"/>
      <c r="N87" s="221"/>
      <c r="O87" s="222"/>
      <c r="P87" s="222"/>
      <c r="Q87" s="222"/>
      <c r="R87" s="222"/>
      <c r="S87" s="222"/>
      <c r="T87" s="219"/>
      <c r="U87" s="219"/>
      <c r="V87" s="219"/>
      <c r="W87" s="219"/>
      <c r="X87" s="219"/>
      <c r="Y87" s="210"/>
      <c r="Z87" s="211"/>
      <c r="AA87" s="211"/>
      <c r="AB87" s="211"/>
      <c r="AC87" s="211"/>
    </row>
    <row r="88" spans="1:29" ht="19.5" thickBot="1">
      <c r="A88" s="109"/>
      <c r="B88" s="212"/>
      <c r="C88" s="212"/>
      <c r="D88" s="212"/>
      <c r="E88" s="213"/>
      <c r="F88" s="213"/>
      <c r="G88" s="213"/>
      <c r="H88" s="213"/>
      <c r="I88" s="213"/>
      <c r="J88" s="214"/>
      <c r="K88" s="214"/>
      <c r="L88" s="110" t="s">
        <v>265</v>
      </c>
      <c r="M88" s="214"/>
      <c r="N88" s="214"/>
      <c r="O88" s="215"/>
      <c r="P88" s="215"/>
      <c r="Q88" s="215"/>
      <c r="R88" s="215"/>
      <c r="S88" s="215"/>
      <c r="T88" s="216"/>
      <c r="U88" s="217"/>
      <c r="V88" s="217"/>
      <c r="W88" s="217"/>
      <c r="X88" s="217"/>
      <c r="Y88" s="218"/>
      <c r="Z88" s="218"/>
      <c r="AA88" s="218"/>
      <c r="AB88" s="218"/>
      <c r="AC88" s="218"/>
    </row>
    <row r="90" spans="1:29" ht="19.5" thickBot="1">
      <c r="A90" s="105">
        <v>5</v>
      </c>
      <c r="B90" s="105" t="s">
        <v>252</v>
      </c>
      <c r="C90" s="105">
        <v>10</v>
      </c>
      <c r="D90" s="105" t="s">
        <v>253</v>
      </c>
      <c r="E90" s="105" t="s">
        <v>254</v>
      </c>
      <c r="F90" s="105" t="s">
        <v>266</v>
      </c>
      <c r="G90" s="105" t="s">
        <v>255</v>
      </c>
      <c r="H90" s="105"/>
      <c r="I90" s="227" t="s">
        <v>256</v>
      </c>
      <c r="J90" s="227"/>
      <c r="K90" s="241" t="s">
        <v>290</v>
      </c>
      <c r="L90" s="241"/>
      <c r="M90" s="241"/>
      <c r="N90" s="241"/>
      <c r="O90" s="241"/>
      <c r="P90" s="241"/>
      <c r="Q90" s="241"/>
      <c r="R90" s="241"/>
      <c r="S90" s="241"/>
      <c r="T90" s="227" t="s">
        <v>257</v>
      </c>
      <c r="U90" s="227"/>
      <c r="V90" s="227"/>
      <c r="W90" s="227" t="s">
        <v>291</v>
      </c>
      <c r="X90" s="227"/>
      <c r="Y90" s="227"/>
      <c r="Z90" s="227"/>
      <c r="AA90" s="227"/>
      <c r="AB90" s="227"/>
      <c r="AC90" s="227"/>
    </row>
    <row r="91" spans="1:32" ht="19.5" thickBot="1">
      <c r="A91" s="228" t="s">
        <v>258</v>
      </c>
      <c r="B91" s="229" t="s">
        <v>259</v>
      </c>
      <c r="C91" s="229"/>
      <c r="D91" s="229"/>
      <c r="E91" s="230" t="s">
        <v>260</v>
      </c>
      <c r="F91" s="230"/>
      <c r="G91" s="230"/>
      <c r="H91" s="230"/>
      <c r="I91" s="230"/>
      <c r="J91" s="230"/>
      <c r="K91" s="230"/>
      <c r="L91" s="230"/>
      <c r="M91" s="230"/>
      <c r="N91" s="230"/>
      <c r="O91" s="230"/>
      <c r="P91" s="230"/>
      <c r="Q91" s="230"/>
      <c r="R91" s="230"/>
      <c r="S91" s="230"/>
      <c r="T91" s="231" t="s">
        <v>261</v>
      </c>
      <c r="U91" s="231"/>
      <c r="V91" s="231"/>
      <c r="W91" s="231"/>
      <c r="X91" s="231"/>
      <c r="Y91" s="231"/>
      <c r="Z91" s="231"/>
      <c r="AA91" s="231"/>
      <c r="AB91" s="231"/>
      <c r="AC91" s="231"/>
      <c r="AE91" t="s">
        <v>322</v>
      </c>
      <c r="AF91">
        <v>1000</v>
      </c>
    </row>
    <row r="92" spans="1:32" ht="20.25" thickBot="1" thickTop="1">
      <c r="A92" s="228"/>
      <c r="B92" s="229"/>
      <c r="C92" s="229"/>
      <c r="D92" s="229"/>
      <c r="E92" s="230"/>
      <c r="F92" s="230"/>
      <c r="G92" s="230"/>
      <c r="H92" s="230"/>
      <c r="I92" s="230"/>
      <c r="J92" s="230"/>
      <c r="K92" s="230"/>
      <c r="L92" s="230"/>
      <c r="M92" s="230"/>
      <c r="N92" s="230"/>
      <c r="O92" s="230"/>
      <c r="P92" s="230"/>
      <c r="Q92" s="230"/>
      <c r="R92" s="230"/>
      <c r="S92" s="230"/>
      <c r="T92" s="232" t="s">
        <v>262</v>
      </c>
      <c r="U92" s="232"/>
      <c r="V92" s="232"/>
      <c r="W92" s="232"/>
      <c r="X92" s="232"/>
      <c r="Y92" s="233" t="s">
        <v>263</v>
      </c>
      <c r="Z92" s="233"/>
      <c r="AA92" s="233"/>
      <c r="AB92" s="233"/>
      <c r="AC92" s="233"/>
      <c r="AE92" t="s">
        <v>323</v>
      </c>
      <c r="AF92">
        <v>1000</v>
      </c>
    </row>
    <row r="93" spans="1:32" ht="19.5" thickTop="1">
      <c r="A93" s="106">
        <v>1</v>
      </c>
      <c r="B93" s="226">
        <v>0.7916666666666666</v>
      </c>
      <c r="C93" s="226"/>
      <c r="D93" s="226"/>
      <c r="E93" s="220" t="s">
        <v>291</v>
      </c>
      <c r="F93" s="220"/>
      <c r="G93" s="220"/>
      <c r="H93" s="220"/>
      <c r="I93" s="220"/>
      <c r="J93" s="221">
        <v>0</v>
      </c>
      <c r="K93" s="221"/>
      <c r="L93" s="107" t="s">
        <v>264</v>
      </c>
      <c r="M93" s="221">
        <v>5</v>
      </c>
      <c r="N93" s="221"/>
      <c r="O93" s="222" t="s">
        <v>274</v>
      </c>
      <c r="P93" s="222"/>
      <c r="Q93" s="222"/>
      <c r="R93" s="222"/>
      <c r="S93" s="222"/>
      <c r="T93" s="226"/>
      <c r="U93" s="226"/>
      <c r="V93" s="226"/>
      <c r="W93" s="226"/>
      <c r="X93" s="226"/>
      <c r="Y93" s="223"/>
      <c r="Z93" s="223"/>
      <c r="AA93" s="223"/>
      <c r="AB93" s="223"/>
      <c r="AC93" s="223"/>
      <c r="AE93" t="s">
        <v>324</v>
      </c>
      <c r="AF93">
        <v>1000</v>
      </c>
    </row>
    <row r="94" spans="1:29" ht="18.75">
      <c r="A94" s="108">
        <v>2</v>
      </c>
      <c r="B94" s="224">
        <v>0.8263888888888888</v>
      </c>
      <c r="C94" s="224"/>
      <c r="D94" s="224"/>
      <c r="E94" s="220" t="s">
        <v>285</v>
      </c>
      <c r="F94" s="220"/>
      <c r="G94" s="220"/>
      <c r="H94" s="220"/>
      <c r="I94" s="220"/>
      <c r="J94" s="225">
        <v>0</v>
      </c>
      <c r="K94" s="225"/>
      <c r="L94" s="107" t="s">
        <v>265</v>
      </c>
      <c r="M94" s="225">
        <v>10</v>
      </c>
      <c r="N94" s="225"/>
      <c r="O94" s="222" t="s">
        <v>298</v>
      </c>
      <c r="P94" s="222"/>
      <c r="Q94" s="222"/>
      <c r="R94" s="222"/>
      <c r="S94" s="222"/>
      <c r="T94" s="219"/>
      <c r="U94" s="219"/>
      <c r="V94" s="219"/>
      <c r="W94" s="219"/>
      <c r="X94" s="219"/>
      <c r="Y94" s="210"/>
      <c r="Z94" s="211"/>
      <c r="AA94" s="211"/>
      <c r="AB94" s="211"/>
      <c r="AC94" s="211"/>
    </row>
    <row r="95" spans="1:29" ht="18.75">
      <c r="A95" s="108">
        <v>3</v>
      </c>
      <c r="B95" s="219"/>
      <c r="C95" s="219"/>
      <c r="D95" s="219"/>
      <c r="E95" s="220"/>
      <c r="F95" s="220"/>
      <c r="G95" s="220"/>
      <c r="H95" s="220"/>
      <c r="I95" s="220"/>
      <c r="J95" s="221"/>
      <c r="K95" s="221"/>
      <c r="L95" s="107" t="s">
        <v>265</v>
      </c>
      <c r="M95" s="221"/>
      <c r="N95" s="221"/>
      <c r="O95" s="222"/>
      <c r="P95" s="222"/>
      <c r="Q95" s="222"/>
      <c r="R95" s="222"/>
      <c r="S95" s="222"/>
      <c r="T95" s="219"/>
      <c r="U95" s="219"/>
      <c r="V95" s="219"/>
      <c r="W95" s="219"/>
      <c r="X95" s="219"/>
      <c r="Y95" s="210"/>
      <c r="Z95" s="211"/>
      <c r="AA95" s="211"/>
      <c r="AB95" s="211"/>
      <c r="AC95" s="211"/>
    </row>
    <row r="96" spans="1:29" ht="19.5" thickBot="1">
      <c r="A96" s="109"/>
      <c r="B96" s="212"/>
      <c r="C96" s="212"/>
      <c r="D96" s="212"/>
      <c r="E96" s="213"/>
      <c r="F96" s="213"/>
      <c r="G96" s="213"/>
      <c r="H96" s="213"/>
      <c r="I96" s="213"/>
      <c r="J96" s="214"/>
      <c r="K96" s="214"/>
      <c r="L96" s="110" t="s">
        <v>265</v>
      </c>
      <c r="M96" s="214"/>
      <c r="N96" s="214"/>
      <c r="O96" s="215"/>
      <c r="P96" s="215"/>
      <c r="Q96" s="215"/>
      <c r="R96" s="215"/>
      <c r="S96" s="215"/>
      <c r="T96" s="216"/>
      <c r="U96" s="217"/>
      <c r="V96" s="217"/>
      <c r="W96" s="217"/>
      <c r="X96" s="217"/>
      <c r="Y96" s="218"/>
      <c r="Z96" s="218"/>
      <c r="AA96" s="218"/>
      <c r="AB96" s="218"/>
      <c r="AC96" s="218"/>
    </row>
    <row r="98" spans="1:29" ht="19.5" thickBot="1">
      <c r="A98" s="105">
        <v>5</v>
      </c>
      <c r="B98" s="105" t="s">
        <v>252</v>
      </c>
      <c r="C98" s="105">
        <v>10</v>
      </c>
      <c r="D98" s="105" t="s">
        <v>253</v>
      </c>
      <c r="E98" s="105" t="s">
        <v>254</v>
      </c>
      <c r="F98" s="105" t="s">
        <v>266</v>
      </c>
      <c r="G98" s="105" t="s">
        <v>255</v>
      </c>
      <c r="H98" s="105"/>
      <c r="I98" s="227" t="s">
        <v>256</v>
      </c>
      <c r="J98" s="227"/>
      <c r="K98" s="241" t="s">
        <v>270</v>
      </c>
      <c r="L98" s="241"/>
      <c r="M98" s="241"/>
      <c r="N98" s="241"/>
      <c r="O98" s="241"/>
      <c r="P98" s="241"/>
      <c r="Q98" s="241"/>
      <c r="R98" s="241"/>
      <c r="S98" s="241"/>
      <c r="T98" s="227" t="s">
        <v>257</v>
      </c>
      <c r="U98" s="227"/>
      <c r="V98" s="227"/>
      <c r="W98" s="227" t="s">
        <v>271</v>
      </c>
      <c r="X98" s="227"/>
      <c r="Y98" s="227"/>
      <c r="Z98" s="227"/>
      <c r="AA98" s="227"/>
      <c r="AB98" s="227"/>
      <c r="AC98" s="227"/>
    </row>
    <row r="99" spans="1:32" ht="19.5" thickBot="1">
      <c r="A99" s="228" t="s">
        <v>258</v>
      </c>
      <c r="B99" s="229" t="s">
        <v>259</v>
      </c>
      <c r="C99" s="229"/>
      <c r="D99" s="229"/>
      <c r="E99" s="230" t="s">
        <v>260</v>
      </c>
      <c r="F99" s="230"/>
      <c r="G99" s="230"/>
      <c r="H99" s="230"/>
      <c r="I99" s="230"/>
      <c r="J99" s="230"/>
      <c r="K99" s="230"/>
      <c r="L99" s="230"/>
      <c r="M99" s="230"/>
      <c r="N99" s="230"/>
      <c r="O99" s="230"/>
      <c r="P99" s="230"/>
      <c r="Q99" s="230"/>
      <c r="R99" s="230"/>
      <c r="S99" s="230"/>
      <c r="T99" s="231" t="s">
        <v>261</v>
      </c>
      <c r="U99" s="231"/>
      <c r="V99" s="231"/>
      <c r="W99" s="231"/>
      <c r="X99" s="231"/>
      <c r="Y99" s="231"/>
      <c r="Z99" s="231"/>
      <c r="AA99" s="231"/>
      <c r="AB99" s="231"/>
      <c r="AC99" s="231"/>
      <c r="AE99" t="s">
        <v>322</v>
      </c>
      <c r="AF99">
        <v>1500</v>
      </c>
    </row>
    <row r="100" spans="1:32" ht="20.25" thickBot="1" thickTop="1">
      <c r="A100" s="228"/>
      <c r="B100" s="229"/>
      <c r="C100" s="229"/>
      <c r="D100" s="229"/>
      <c r="E100" s="230"/>
      <c r="F100" s="230"/>
      <c r="G100" s="230"/>
      <c r="H100" s="230"/>
      <c r="I100" s="230"/>
      <c r="J100" s="230"/>
      <c r="K100" s="230"/>
      <c r="L100" s="230"/>
      <c r="M100" s="230"/>
      <c r="N100" s="230"/>
      <c r="O100" s="230"/>
      <c r="P100" s="230"/>
      <c r="Q100" s="230"/>
      <c r="R100" s="230"/>
      <c r="S100" s="230"/>
      <c r="T100" s="232" t="s">
        <v>262</v>
      </c>
      <c r="U100" s="232"/>
      <c r="V100" s="232"/>
      <c r="W100" s="232"/>
      <c r="X100" s="232"/>
      <c r="Y100" s="233" t="s">
        <v>263</v>
      </c>
      <c r="Z100" s="233"/>
      <c r="AA100" s="233"/>
      <c r="AB100" s="233"/>
      <c r="AC100" s="233"/>
      <c r="AE100" t="s">
        <v>323</v>
      </c>
      <c r="AF100">
        <v>1000</v>
      </c>
    </row>
    <row r="101" spans="1:32" ht="19.5" thickTop="1">
      <c r="A101" s="106">
        <v>1</v>
      </c>
      <c r="B101" s="226">
        <v>0.7916666666666666</v>
      </c>
      <c r="C101" s="226"/>
      <c r="D101" s="226"/>
      <c r="E101" s="220" t="s">
        <v>271</v>
      </c>
      <c r="F101" s="220"/>
      <c r="G101" s="220"/>
      <c r="H101" s="220"/>
      <c r="I101" s="220"/>
      <c r="J101" s="221">
        <v>7</v>
      </c>
      <c r="K101" s="221"/>
      <c r="L101" s="107" t="s">
        <v>264</v>
      </c>
      <c r="M101" s="221">
        <v>1</v>
      </c>
      <c r="N101" s="221"/>
      <c r="O101" s="222" t="s">
        <v>268</v>
      </c>
      <c r="P101" s="222"/>
      <c r="Q101" s="222"/>
      <c r="R101" s="222"/>
      <c r="S101" s="222"/>
      <c r="T101" s="226"/>
      <c r="U101" s="226"/>
      <c r="V101" s="226"/>
      <c r="W101" s="226"/>
      <c r="X101" s="226"/>
      <c r="Y101" s="223"/>
      <c r="Z101" s="223"/>
      <c r="AA101" s="223"/>
      <c r="AB101" s="223"/>
      <c r="AC101" s="223"/>
      <c r="AE101" t="s">
        <v>324</v>
      </c>
      <c r="AF101">
        <v>500</v>
      </c>
    </row>
    <row r="102" spans="1:29" ht="18.75">
      <c r="A102" s="108">
        <v>2</v>
      </c>
      <c r="B102" s="224"/>
      <c r="C102" s="224"/>
      <c r="D102" s="224"/>
      <c r="E102" s="220"/>
      <c r="F102" s="220"/>
      <c r="G102" s="220"/>
      <c r="H102" s="220"/>
      <c r="I102" s="220"/>
      <c r="J102" s="225"/>
      <c r="K102" s="225"/>
      <c r="L102" s="107" t="s">
        <v>265</v>
      </c>
      <c r="M102" s="225"/>
      <c r="N102" s="225"/>
      <c r="O102" s="222"/>
      <c r="P102" s="222"/>
      <c r="Q102" s="222"/>
      <c r="R102" s="222"/>
      <c r="S102" s="222"/>
      <c r="T102" s="219"/>
      <c r="U102" s="219"/>
      <c r="V102" s="219"/>
      <c r="W102" s="219"/>
      <c r="X102" s="219"/>
      <c r="Y102" s="210"/>
      <c r="Z102" s="211"/>
      <c r="AA102" s="211"/>
      <c r="AB102" s="211"/>
      <c r="AC102" s="211"/>
    </row>
    <row r="103" spans="1:29" ht="18.75">
      <c r="A103" s="108">
        <v>3</v>
      </c>
      <c r="B103" s="219"/>
      <c r="C103" s="219"/>
      <c r="D103" s="219"/>
      <c r="E103" s="220"/>
      <c r="F103" s="220"/>
      <c r="G103" s="220"/>
      <c r="H103" s="220"/>
      <c r="I103" s="220"/>
      <c r="J103" s="221"/>
      <c r="K103" s="221"/>
      <c r="L103" s="107" t="s">
        <v>265</v>
      </c>
      <c r="M103" s="221"/>
      <c r="N103" s="221"/>
      <c r="O103" s="222"/>
      <c r="P103" s="222"/>
      <c r="Q103" s="222"/>
      <c r="R103" s="222"/>
      <c r="S103" s="222"/>
      <c r="T103" s="219"/>
      <c r="U103" s="219"/>
      <c r="V103" s="219"/>
      <c r="W103" s="219"/>
      <c r="X103" s="219"/>
      <c r="Y103" s="210"/>
      <c r="Z103" s="211"/>
      <c r="AA103" s="211"/>
      <c r="AB103" s="211"/>
      <c r="AC103" s="211"/>
    </row>
    <row r="104" spans="1:29" ht="19.5" thickBot="1">
      <c r="A104" s="109"/>
      <c r="B104" s="212"/>
      <c r="C104" s="212"/>
      <c r="D104" s="212"/>
      <c r="E104" s="213"/>
      <c r="F104" s="213"/>
      <c r="G104" s="213"/>
      <c r="H104" s="213"/>
      <c r="I104" s="213"/>
      <c r="J104" s="214"/>
      <c r="K104" s="214"/>
      <c r="L104" s="110" t="s">
        <v>265</v>
      </c>
      <c r="M104" s="214"/>
      <c r="N104" s="214"/>
      <c r="O104" s="215"/>
      <c r="P104" s="215"/>
      <c r="Q104" s="215"/>
      <c r="R104" s="215"/>
      <c r="S104" s="215"/>
      <c r="T104" s="216"/>
      <c r="U104" s="217"/>
      <c r="V104" s="217"/>
      <c r="W104" s="217"/>
      <c r="X104" s="217"/>
      <c r="Y104" s="218"/>
      <c r="Z104" s="218"/>
      <c r="AA104" s="218"/>
      <c r="AB104" s="218"/>
      <c r="AC104" s="218"/>
    </row>
    <row r="106" spans="1:29" ht="19.5" thickBot="1">
      <c r="A106" s="105">
        <v>5</v>
      </c>
      <c r="B106" s="105" t="s">
        <v>252</v>
      </c>
      <c r="C106" s="105">
        <v>11</v>
      </c>
      <c r="D106" s="105" t="s">
        <v>253</v>
      </c>
      <c r="E106" s="105" t="s">
        <v>254</v>
      </c>
      <c r="F106" s="105" t="s">
        <v>295</v>
      </c>
      <c r="G106" s="105" t="s">
        <v>255</v>
      </c>
      <c r="H106" s="105"/>
      <c r="I106" s="227" t="s">
        <v>256</v>
      </c>
      <c r="J106" s="227"/>
      <c r="K106" s="227" t="s">
        <v>299</v>
      </c>
      <c r="L106" s="227"/>
      <c r="M106" s="227"/>
      <c r="N106" s="227"/>
      <c r="O106" s="227"/>
      <c r="P106" s="227"/>
      <c r="Q106" s="227"/>
      <c r="R106" s="227"/>
      <c r="S106" s="227"/>
      <c r="T106" s="227" t="s">
        <v>257</v>
      </c>
      <c r="U106" s="227"/>
      <c r="V106" s="227"/>
      <c r="W106" s="227" t="s">
        <v>298</v>
      </c>
      <c r="X106" s="227"/>
      <c r="Y106" s="227"/>
      <c r="Z106" s="227"/>
      <c r="AA106" s="227"/>
      <c r="AB106" s="227"/>
      <c r="AC106" s="227"/>
    </row>
    <row r="107" spans="1:32" ht="19.5" thickBot="1">
      <c r="A107" s="228" t="s">
        <v>258</v>
      </c>
      <c r="B107" s="229" t="s">
        <v>259</v>
      </c>
      <c r="C107" s="229"/>
      <c r="D107" s="229"/>
      <c r="E107" s="230" t="s">
        <v>260</v>
      </c>
      <c r="F107" s="230"/>
      <c r="G107" s="230"/>
      <c r="H107" s="230"/>
      <c r="I107" s="230"/>
      <c r="J107" s="230"/>
      <c r="K107" s="230"/>
      <c r="L107" s="230"/>
      <c r="M107" s="230"/>
      <c r="N107" s="230"/>
      <c r="O107" s="230"/>
      <c r="P107" s="230"/>
      <c r="Q107" s="230"/>
      <c r="R107" s="230"/>
      <c r="S107" s="230"/>
      <c r="T107" s="231" t="s">
        <v>261</v>
      </c>
      <c r="U107" s="231"/>
      <c r="V107" s="231"/>
      <c r="W107" s="231"/>
      <c r="X107" s="231"/>
      <c r="Y107" s="231"/>
      <c r="Z107" s="231"/>
      <c r="AA107" s="231"/>
      <c r="AB107" s="231"/>
      <c r="AC107" s="231"/>
      <c r="AE107" t="s">
        <v>322</v>
      </c>
      <c r="AF107">
        <v>0</v>
      </c>
    </row>
    <row r="108" spans="1:32" ht="20.25" thickBot="1" thickTop="1">
      <c r="A108" s="228"/>
      <c r="B108" s="229"/>
      <c r="C108" s="229"/>
      <c r="D108" s="229"/>
      <c r="E108" s="230"/>
      <c r="F108" s="230"/>
      <c r="G108" s="230"/>
      <c r="H108" s="230"/>
      <c r="I108" s="230"/>
      <c r="J108" s="230"/>
      <c r="K108" s="230"/>
      <c r="L108" s="230"/>
      <c r="M108" s="230"/>
      <c r="N108" s="230"/>
      <c r="O108" s="230"/>
      <c r="P108" s="230"/>
      <c r="Q108" s="230"/>
      <c r="R108" s="230"/>
      <c r="S108" s="230"/>
      <c r="T108" s="232" t="s">
        <v>262</v>
      </c>
      <c r="U108" s="232"/>
      <c r="V108" s="232"/>
      <c r="W108" s="232"/>
      <c r="X108" s="232"/>
      <c r="Y108" s="233" t="s">
        <v>263</v>
      </c>
      <c r="Z108" s="233"/>
      <c r="AA108" s="233"/>
      <c r="AB108" s="233"/>
      <c r="AC108" s="233"/>
      <c r="AE108" t="s">
        <v>323</v>
      </c>
      <c r="AF108">
        <v>1000</v>
      </c>
    </row>
    <row r="109" spans="1:32" ht="19.5" thickTop="1">
      <c r="A109" s="106">
        <v>1</v>
      </c>
      <c r="B109" s="226">
        <v>0.3541666666666667</v>
      </c>
      <c r="C109" s="226"/>
      <c r="D109" s="226"/>
      <c r="E109" s="220" t="s">
        <v>298</v>
      </c>
      <c r="F109" s="220"/>
      <c r="G109" s="220"/>
      <c r="H109" s="220"/>
      <c r="I109" s="220"/>
      <c r="J109" s="221">
        <v>17</v>
      </c>
      <c r="K109" s="221"/>
      <c r="L109" s="107" t="s">
        <v>264</v>
      </c>
      <c r="M109" s="221">
        <v>0</v>
      </c>
      <c r="N109" s="221"/>
      <c r="O109" s="222" t="s">
        <v>268</v>
      </c>
      <c r="P109" s="222"/>
      <c r="Q109" s="222"/>
      <c r="R109" s="222"/>
      <c r="S109" s="222"/>
      <c r="T109" s="226"/>
      <c r="U109" s="226"/>
      <c r="V109" s="226"/>
      <c r="W109" s="226"/>
      <c r="X109" s="226"/>
      <c r="Y109" s="223"/>
      <c r="Z109" s="223"/>
      <c r="AA109" s="223"/>
      <c r="AB109" s="223"/>
      <c r="AC109" s="223"/>
      <c r="AE109" t="s">
        <v>324</v>
      </c>
      <c r="AF109">
        <v>2000</v>
      </c>
    </row>
    <row r="110" spans="1:29" ht="18.75">
      <c r="A110" s="108">
        <v>2</v>
      </c>
      <c r="B110" s="224">
        <v>0.3888888888888889</v>
      </c>
      <c r="C110" s="224"/>
      <c r="D110" s="224"/>
      <c r="E110" s="220" t="s">
        <v>300</v>
      </c>
      <c r="F110" s="220"/>
      <c r="G110" s="220"/>
      <c r="H110" s="220"/>
      <c r="I110" s="220"/>
      <c r="J110" s="225">
        <v>1</v>
      </c>
      <c r="K110" s="225"/>
      <c r="L110" s="107" t="s">
        <v>265</v>
      </c>
      <c r="M110" s="225">
        <v>2</v>
      </c>
      <c r="N110" s="225"/>
      <c r="O110" s="222" t="s">
        <v>292</v>
      </c>
      <c r="P110" s="222"/>
      <c r="Q110" s="222"/>
      <c r="R110" s="222"/>
      <c r="S110" s="222"/>
      <c r="T110" s="219"/>
      <c r="U110" s="219"/>
      <c r="V110" s="219"/>
      <c r="W110" s="219"/>
      <c r="X110" s="219"/>
      <c r="Y110" s="210"/>
      <c r="Z110" s="211"/>
      <c r="AA110" s="211"/>
      <c r="AB110" s="211"/>
      <c r="AC110" s="211"/>
    </row>
    <row r="111" spans="1:29" ht="18.75">
      <c r="A111" s="108">
        <v>3</v>
      </c>
      <c r="B111" s="219">
        <v>0.4236111111111111</v>
      </c>
      <c r="C111" s="219"/>
      <c r="D111" s="219"/>
      <c r="E111" s="220" t="s">
        <v>300</v>
      </c>
      <c r="F111" s="220"/>
      <c r="G111" s="220"/>
      <c r="H111" s="220"/>
      <c r="I111" s="220"/>
      <c r="J111" s="221">
        <v>0</v>
      </c>
      <c r="K111" s="221"/>
      <c r="L111" s="107" t="s">
        <v>265</v>
      </c>
      <c r="M111" s="221">
        <v>1</v>
      </c>
      <c r="N111" s="221"/>
      <c r="O111" s="222" t="s">
        <v>268</v>
      </c>
      <c r="P111" s="222"/>
      <c r="Q111" s="222"/>
      <c r="R111" s="222"/>
      <c r="S111" s="222"/>
      <c r="T111" s="219"/>
      <c r="U111" s="219"/>
      <c r="V111" s="219"/>
      <c r="W111" s="219"/>
      <c r="X111" s="219"/>
      <c r="Y111" s="210"/>
      <c r="Z111" s="211"/>
      <c r="AA111" s="211"/>
      <c r="AB111" s="211"/>
      <c r="AC111" s="211"/>
    </row>
    <row r="112" spans="1:29" ht="19.5" thickBot="1">
      <c r="A112" s="109">
        <v>4</v>
      </c>
      <c r="B112" s="212">
        <v>0.4583333333333333</v>
      </c>
      <c r="C112" s="212"/>
      <c r="D112" s="212"/>
      <c r="E112" s="213" t="s">
        <v>298</v>
      </c>
      <c r="F112" s="213"/>
      <c r="G112" s="213"/>
      <c r="H112" s="213"/>
      <c r="I112" s="213"/>
      <c r="J112" s="214">
        <v>7</v>
      </c>
      <c r="K112" s="214"/>
      <c r="L112" s="110" t="s">
        <v>265</v>
      </c>
      <c r="M112" s="214">
        <v>0</v>
      </c>
      <c r="N112" s="214"/>
      <c r="O112" s="215" t="s">
        <v>292</v>
      </c>
      <c r="P112" s="215"/>
      <c r="Q112" s="215"/>
      <c r="R112" s="215"/>
      <c r="S112" s="215"/>
      <c r="T112" s="216"/>
      <c r="U112" s="217"/>
      <c r="V112" s="217"/>
      <c r="W112" s="217"/>
      <c r="X112" s="217"/>
      <c r="Y112" s="218"/>
      <c r="Z112" s="218"/>
      <c r="AA112" s="218"/>
      <c r="AB112" s="218"/>
      <c r="AC112" s="218"/>
    </row>
    <row r="114" spans="1:29" ht="19.5" thickBot="1">
      <c r="A114" s="105">
        <v>5</v>
      </c>
      <c r="B114" s="105" t="s">
        <v>252</v>
      </c>
      <c r="C114" s="105">
        <v>11</v>
      </c>
      <c r="D114" s="105" t="s">
        <v>253</v>
      </c>
      <c r="E114" s="105" t="s">
        <v>254</v>
      </c>
      <c r="F114" s="105" t="s">
        <v>295</v>
      </c>
      <c r="G114" s="105" t="s">
        <v>255</v>
      </c>
      <c r="H114" s="105"/>
      <c r="I114" s="227" t="s">
        <v>256</v>
      </c>
      <c r="J114" s="227"/>
      <c r="K114" s="227" t="s">
        <v>296</v>
      </c>
      <c r="L114" s="227"/>
      <c r="M114" s="227"/>
      <c r="N114" s="227"/>
      <c r="O114" s="227"/>
      <c r="P114" s="227"/>
      <c r="Q114" s="227"/>
      <c r="R114" s="227"/>
      <c r="S114" s="227"/>
      <c r="T114" s="227" t="s">
        <v>257</v>
      </c>
      <c r="U114" s="227"/>
      <c r="V114" s="227"/>
      <c r="W114" s="227" t="s">
        <v>297</v>
      </c>
      <c r="X114" s="227"/>
      <c r="Y114" s="227"/>
      <c r="Z114" s="227"/>
      <c r="AA114" s="227"/>
      <c r="AB114" s="227"/>
      <c r="AC114" s="227"/>
    </row>
    <row r="115" spans="1:32" ht="19.5" thickBot="1">
      <c r="A115" s="228" t="s">
        <v>258</v>
      </c>
      <c r="B115" s="229" t="s">
        <v>259</v>
      </c>
      <c r="C115" s="229"/>
      <c r="D115" s="229"/>
      <c r="E115" s="230" t="s">
        <v>260</v>
      </c>
      <c r="F115" s="230"/>
      <c r="G115" s="230"/>
      <c r="H115" s="230"/>
      <c r="I115" s="230"/>
      <c r="J115" s="230"/>
      <c r="K115" s="230"/>
      <c r="L115" s="230"/>
      <c r="M115" s="230"/>
      <c r="N115" s="230"/>
      <c r="O115" s="230"/>
      <c r="P115" s="230"/>
      <c r="Q115" s="230"/>
      <c r="R115" s="230"/>
      <c r="S115" s="230"/>
      <c r="T115" s="231" t="s">
        <v>261</v>
      </c>
      <c r="U115" s="231"/>
      <c r="V115" s="231"/>
      <c r="W115" s="231"/>
      <c r="X115" s="231"/>
      <c r="Y115" s="231"/>
      <c r="Z115" s="231"/>
      <c r="AA115" s="231"/>
      <c r="AB115" s="231"/>
      <c r="AC115" s="231"/>
      <c r="AE115" t="s">
        <v>322</v>
      </c>
      <c r="AF115">
        <v>0</v>
      </c>
    </row>
    <row r="116" spans="1:32" ht="20.25" thickBot="1" thickTop="1">
      <c r="A116" s="228"/>
      <c r="B116" s="229"/>
      <c r="C116" s="229"/>
      <c r="D116" s="229"/>
      <c r="E116" s="230"/>
      <c r="F116" s="230"/>
      <c r="G116" s="230"/>
      <c r="H116" s="230"/>
      <c r="I116" s="230"/>
      <c r="J116" s="230"/>
      <c r="K116" s="230"/>
      <c r="L116" s="230"/>
      <c r="M116" s="230"/>
      <c r="N116" s="230"/>
      <c r="O116" s="230"/>
      <c r="P116" s="230"/>
      <c r="Q116" s="230"/>
      <c r="R116" s="230"/>
      <c r="S116" s="230"/>
      <c r="T116" s="232" t="s">
        <v>262</v>
      </c>
      <c r="U116" s="232"/>
      <c r="V116" s="232"/>
      <c r="W116" s="232"/>
      <c r="X116" s="232"/>
      <c r="Y116" s="233" t="s">
        <v>263</v>
      </c>
      <c r="Z116" s="233"/>
      <c r="AA116" s="233"/>
      <c r="AB116" s="233"/>
      <c r="AC116" s="233"/>
      <c r="AE116" t="s">
        <v>323</v>
      </c>
      <c r="AF116">
        <v>1000</v>
      </c>
    </row>
    <row r="117" spans="1:32" ht="19.5" thickTop="1">
      <c r="A117" s="106">
        <v>1</v>
      </c>
      <c r="B117" s="226">
        <v>0.375</v>
      </c>
      <c r="C117" s="226"/>
      <c r="D117" s="226"/>
      <c r="E117" s="220" t="s">
        <v>297</v>
      </c>
      <c r="F117" s="220"/>
      <c r="G117" s="220"/>
      <c r="H117" s="220"/>
      <c r="I117" s="220"/>
      <c r="J117" s="221">
        <v>0</v>
      </c>
      <c r="K117" s="221"/>
      <c r="L117" s="107" t="s">
        <v>264</v>
      </c>
      <c r="M117" s="221">
        <v>2</v>
      </c>
      <c r="N117" s="221"/>
      <c r="O117" s="222" t="s">
        <v>301</v>
      </c>
      <c r="P117" s="222"/>
      <c r="Q117" s="222"/>
      <c r="R117" s="222"/>
      <c r="S117" s="222"/>
      <c r="T117" s="226"/>
      <c r="U117" s="226"/>
      <c r="V117" s="226"/>
      <c r="W117" s="226"/>
      <c r="X117" s="226"/>
      <c r="Y117" s="223"/>
      <c r="Z117" s="223"/>
      <c r="AA117" s="223"/>
      <c r="AB117" s="223"/>
      <c r="AC117" s="223"/>
      <c r="AE117" t="s">
        <v>324</v>
      </c>
      <c r="AF117">
        <v>1500</v>
      </c>
    </row>
    <row r="118" spans="1:29" ht="18.75">
      <c r="A118" s="108">
        <v>2</v>
      </c>
      <c r="B118" s="224">
        <v>0.40972222222222227</v>
      </c>
      <c r="C118" s="224"/>
      <c r="D118" s="224"/>
      <c r="E118" s="220" t="s">
        <v>283</v>
      </c>
      <c r="F118" s="220"/>
      <c r="G118" s="220"/>
      <c r="H118" s="220"/>
      <c r="I118" s="220"/>
      <c r="J118" s="225">
        <v>0</v>
      </c>
      <c r="K118" s="225"/>
      <c r="L118" s="107" t="s">
        <v>265</v>
      </c>
      <c r="M118" s="225">
        <v>10</v>
      </c>
      <c r="N118" s="225"/>
      <c r="O118" s="222" t="s">
        <v>288</v>
      </c>
      <c r="P118" s="222"/>
      <c r="Q118" s="222"/>
      <c r="R118" s="222"/>
      <c r="S118" s="222"/>
      <c r="T118" s="219"/>
      <c r="U118" s="219"/>
      <c r="V118" s="219"/>
      <c r="W118" s="219"/>
      <c r="X118" s="219"/>
      <c r="Y118" s="210"/>
      <c r="Z118" s="211"/>
      <c r="AA118" s="211"/>
      <c r="AB118" s="211"/>
      <c r="AC118" s="211"/>
    </row>
    <row r="119" spans="1:29" ht="18.75">
      <c r="A119" s="108">
        <v>3</v>
      </c>
      <c r="B119" s="219">
        <v>0.4444444444444444</v>
      </c>
      <c r="C119" s="219"/>
      <c r="D119" s="219"/>
      <c r="E119" s="220" t="s">
        <v>297</v>
      </c>
      <c r="F119" s="220"/>
      <c r="G119" s="220"/>
      <c r="H119" s="220"/>
      <c r="I119" s="220"/>
      <c r="J119" s="221">
        <v>0</v>
      </c>
      <c r="K119" s="221"/>
      <c r="L119" s="107" t="s">
        <v>265</v>
      </c>
      <c r="M119" s="221">
        <v>7</v>
      </c>
      <c r="N119" s="221"/>
      <c r="O119" s="222" t="s">
        <v>277</v>
      </c>
      <c r="P119" s="222"/>
      <c r="Q119" s="222"/>
      <c r="R119" s="222"/>
      <c r="S119" s="222"/>
      <c r="T119" s="219"/>
      <c r="U119" s="219"/>
      <c r="V119" s="219"/>
      <c r="W119" s="219"/>
      <c r="X119" s="219"/>
      <c r="Y119" s="210"/>
      <c r="Z119" s="211"/>
      <c r="AA119" s="211"/>
      <c r="AB119" s="211"/>
      <c r="AC119" s="211"/>
    </row>
    <row r="120" spans="1:29" ht="19.5" thickBot="1">
      <c r="A120" s="109">
        <v>4</v>
      </c>
      <c r="B120" s="212"/>
      <c r="C120" s="212"/>
      <c r="D120" s="212"/>
      <c r="E120" s="213"/>
      <c r="F120" s="213"/>
      <c r="G120" s="213"/>
      <c r="H120" s="213"/>
      <c r="I120" s="213"/>
      <c r="J120" s="214"/>
      <c r="K120" s="214"/>
      <c r="L120" s="110" t="s">
        <v>265</v>
      </c>
      <c r="M120" s="214"/>
      <c r="N120" s="214"/>
      <c r="O120" s="215"/>
      <c r="P120" s="215"/>
      <c r="Q120" s="215"/>
      <c r="R120" s="215"/>
      <c r="S120" s="215"/>
      <c r="T120" s="216"/>
      <c r="U120" s="217"/>
      <c r="V120" s="217"/>
      <c r="W120" s="217"/>
      <c r="X120" s="217"/>
      <c r="Y120" s="218"/>
      <c r="Z120" s="218"/>
      <c r="AA120" s="218"/>
      <c r="AB120" s="218"/>
      <c r="AC120" s="218"/>
    </row>
    <row r="122" spans="1:29" ht="19.5" thickBot="1">
      <c r="A122" s="105">
        <v>5</v>
      </c>
      <c r="B122" s="105" t="s">
        <v>252</v>
      </c>
      <c r="C122" s="105">
        <v>11</v>
      </c>
      <c r="D122" s="105" t="s">
        <v>253</v>
      </c>
      <c r="E122" s="105" t="s">
        <v>254</v>
      </c>
      <c r="F122" s="105" t="s">
        <v>295</v>
      </c>
      <c r="G122" s="105" t="s">
        <v>255</v>
      </c>
      <c r="H122" s="105"/>
      <c r="I122" s="227" t="s">
        <v>256</v>
      </c>
      <c r="J122" s="227"/>
      <c r="K122" s="227" t="s">
        <v>302</v>
      </c>
      <c r="L122" s="227"/>
      <c r="M122" s="227"/>
      <c r="N122" s="227"/>
      <c r="O122" s="227"/>
      <c r="P122" s="227"/>
      <c r="Q122" s="227"/>
      <c r="R122" s="227"/>
      <c r="S122" s="227"/>
      <c r="T122" s="227" t="s">
        <v>257</v>
      </c>
      <c r="U122" s="227"/>
      <c r="V122" s="227"/>
      <c r="W122" s="227" t="s">
        <v>275</v>
      </c>
      <c r="X122" s="227"/>
      <c r="Y122" s="227"/>
      <c r="Z122" s="227"/>
      <c r="AA122" s="227"/>
      <c r="AB122" s="227"/>
      <c r="AC122" s="227"/>
    </row>
    <row r="123" spans="1:32" ht="19.5" thickBot="1">
      <c r="A123" s="228" t="s">
        <v>258</v>
      </c>
      <c r="B123" s="229" t="s">
        <v>259</v>
      </c>
      <c r="C123" s="229"/>
      <c r="D123" s="229"/>
      <c r="E123" s="230" t="s">
        <v>260</v>
      </c>
      <c r="F123" s="230"/>
      <c r="G123" s="230"/>
      <c r="H123" s="230"/>
      <c r="I123" s="230"/>
      <c r="J123" s="230"/>
      <c r="K123" s="230"/>
      <c r="L123" s="230"/>
      <c r="M123" s="230"/>
      <c r="N123" s="230"/>
      <c r="O123" s="230"/>
      <c r="P123" s="230"/>
      <c r="Q123" s="230"/>
      <c r="R123" s="230"/>
      <c r="S123" s="230"/>
      <c r="T123" s="231" t="s">
        <v>261</v>
      </c>
      <c r="U123" s="231"/>
      <c r="V123" s="231"/>
      <c r="W123" s="231"/>
      <c r="X123" s="231"/>
      <c r="Y123" s="231"/>
      <c r="Z123" s="231"/>
      <c r="AA123" s="231"/>
      <c r="AB123" s="231"/>
      <c r="AC123" s="231"/>
      <c r="AE123" t="s">
        <v>322</v>
      </c>
      <c r="AF123">
        <v>0</v>
      </c>
    </row>
    <row r="124" spans="1:32" ht="20.25" thickBot="1" thickTop="1">
      <c r="A124" s="228"/>
      <c r="B124" s="229"/>
      <c r="C124" s="229"/>
      <c r="D124" s="229"/>
      <c r="E124" s="230"/>
      <c r="F124" s="230"/>
      <c r="G124" s="230"/>
      <c r="H124" s="230"/>
      <c r="I124" s="230"/>
      <c r="J124" s="230"/>
      <c r="K124" s="230"/>
      <c r="L124" s="230"/>
      <c r="M124" s="230"/>
      <c r="N124" s="230"/>
      <c r="O124" s="230"/>
      <c r="P124" s="230"/>
      <c r="Q124" s="230"/>
      <c r="R124" s="230"/>
      <c r="S124" s="230"/>
      <c r="T124" s="232" t="s">
        <v>262</v>
      </c>
      <c r="U124" s="232"/>
      <c r="V124" s="232"/>
      <c r="W124" s="232"/>
      <c r="X124" s="232"/>
      <c r="Y124" s="233" t="s">
        <v>263</v>
      </c>
      <c r="Z124" s="233"/>
      <c r="AA124" s="233"/>
      <c r="AB124" s="233"/>
      <c r="AC124" s="233"/>
      <c r="AE124" t="s">
        <v>323</v>
      </c>
      <c r="AF124">
        <v>1000</v>
      </c>
    </row>
    <row r="125" spans="1:32" ht="19.5" thickTop="1">
      <c r="A125" s="106">
        <v>1</v>
      </c>
      <c r="B125" s="226">
        <v>0.375</v>
      </c>
      <c r="C125" s="226"/>
      <c r="D125" s="226"/>
      <c r="E125" s="220" t="s">
        <v>285</v>
      </c>
      <c r="F125" s="220"/>
      <c r="G125" s="220"/>
      <c r="H125" s="220"/>
      <c r="I125" s="220"/>
      <c r="J125" s="221">
        <v>2</v>
      </c>
      <c r="K125" s="221"/>
      <c r="L125" s="107" t="s">
        <v>264</v>
      </c>
      <c r="M125" s="221">
        <v>0</v>
      </c>
      <c r="N125" s="221"/>
      <c r="O125" s="222" t="s">
        <v>275</v>
      </c>
      <c r="P125" s="222"/>
      <c r="Q125" s="222"/>
      <c r="R125" s="222"/>
      <c r="S125" s="222"/>
      <c r="T125" s="226"/>
      <c r="U125" s="226"/>
      <c r="V125" s="226"/>
      <c r="W125" s="226"/>
      <c r="X125" s="226"/>
      <c r="Y125" s="223"/>
      <c r="Z125" s="223"/>
      <c r="AA125" s="223"/>
      <c r="AB125" s="223"/>
      <c r="AC125" s="223"/>
      <c r="AE125" t="s">
        <v>324</v>
      </c>
      <c r="AF125">
        <v>1500</v>
      </c>
    </row>
    <row r="126" spans="1:29" ht="18.75">
      <c r="A126" s="108">
        <v>2</v>
      </c>
      <c r="B126" s="224">
        <v>0.4166666666666667</v>
      </c>
      <c r="C126" s="224"/>
      <c r="D126" s="224"/>
      <c r="E126" s="220" t="s">
        <v>285</v>
      </c>
      <c r="F126" s="220"/>
      <c r="G126" s="220"/>
      <c r="H126" s="220"/>
      <c r="I126" s="220"/>
      <c r="J126" s="225">
        <v>9</v>
      </c>
      <c r="K126" s="225"/>
      <c r="L126" s="107" t="s">
        <v>265</v>
      </c>
      <c r="M126" s="225">
        <v>0</v>
      </c>
      <c r="N126" s="225"/>
      <c r="O126" s="222" t="s">
        <v>303</v>
      </c>
      <c r="P126" s="222"/>
      <c r="Q126" s="222"/>
      <c r="R126" s="222"/>
      <c r="S126" s="222"/>
      <c r="T126" s="219"/>
      <c r="U126" s="219"/>
      <c r="V126" s="219"/>
      <c r="W126" s="219"/>
      <c r="X126" s="219"/>
      <c r="Y126" s="210"/>
      <c r="Z126" s="211"/>
      <c r="AA126" s="211"/>
      <c r="AB126" s="211"/>
      <c r="AC126" s="211"/>
    </row>
    <row r="127" spans="1:29" ht="18.75">
      <c r="A127" s="108">
        <v>3</v>
      </c>
      <c r="B127" s="219">
        <v>0.4583333333333333</v>
      </c>
      <c r="C127" s="219"/>
      <c r="D127" s="219"/>
      <c r="E127" s="220" t="s">
        <v>273</v>
      </c>
      <c r="F127" s="220"/>
      <c r="G127" s="220"/>
      <c r="H127" s="220"/>
      <c r="I127" s="220"/>
      <c r="J127" s="221">
        <v>5</v>
      </c>
      <c r="K127" s="221"/>
      <c r="L127" s="107" t="s">
        <v>265</v>
      </c>
      <c r="M127" s="221">
        <v>0</v>
      </c>
      <c r="N127" s="221"/>
      <c r="O127" s="222" t="s">
        <v>284</v>
      </c>
      <c r="P127" s="222"/>
      <c r="Q127" s="222"/>
      <c r="R127" s="222"/>
      <c r="S127" s="222"/>
      <c r="T127" s="219"/>
      <c r="U127" s="219"/>
      <c r="V127" s="219"/>
      <c r="W127" s="219"/>
      <c r="X127" s="219"/>
      <c r="Y127" s="210"/>
      <c r="Z127" s="211"/>
      <c r="AA127" s="211"/>
      <c r="AB127" s="211"/>
      <c r="AC127" s="211"/>
    </row>
    <row r="128" spans="1:29" ht="19.5" thickBot="1">
      <c r="A128" s="109">
        <v>4</v>
      </c>
      <c r="B128" s="212"/>
      <c r="C128" s="212"/>
      <c r="D128" s="212"/>
      <c r="E128" s="213"/>
      <c r="F128" s="213"/>
      <c r="G128" s="213"/>
      <c r="H128" s="213"/>
      <c r="I128" s="213"/>
      <c r="J128" s="214"/>
      <c r="K128" s="214"/>
      <c r="L128" s="110" t="s">
        <v>265</v>
      </c>
      <c r="M128" s="214"/>
      <c r="N128" s="214"/>
      <c r="O128" s="215"/>
      <c r="P128" s="215"/>
      <c r="Q128" s="215"/>
      <c r="R128" s="215"/>
      <c r="S128" s="215"/>
      <c r="T128" s="216"/>
      <c r="U128" s="217"/>
      <c r="V128" s="217"/>
      <c r="W128" s="217"/>
      <c r="X128" s="217"/>
      <c r="Y128" s="218"/>
      <c r="Z128" s="218"/>
      <c r="AA128" s="218"/>
      <c r="AB128" s="218"/>
      <c r="AC128" s="218"/>
    </row>
    <row r="130" spans="1:29" ht="19.5" thickBot="1">
      <c r="A130" s="105">
        <v>5</v>
      </c>
      <c r="B130" s="105" t="s">
        <v>252</v>
      </c>
      <c r="C130" s="105">
        <v>11</v>
      </c>
      <c r="D130" s="105" t="s">
        <v>253</v>
      </c>
      <c r="E130" s="105" t="s">
        <v>254</v>
      </c>
      <c r="F130" s="105" t="s">
        <v>295</v>
      </c>
      <c r="G130" s="105" t="s">
        <v>255</v>
      </c>
      <c r="H130" s="105"/>
      <c r="I130" s="227" t="s">
        <v>256</v>
      </c>
      <c r="J130" s="227"/>
      <c r="K130" s="227" t="s">
        <v>304</v>
      </c>
      <c r="L130" s="227"/>
      <c r="M130" s="227"/>
      <c r="N130" s="227"/>
      <c r="O130" s="227"/>
      <c r="P130" s="227"/>
      <c r="Q130" s="227"/>
      <c r="R130" s="227"/>
      <c r="S130" s="227"/>
      <c r="T130" s="227" t="s">
        <v>257</v>
      </c>
      <c r="U130" s="227"/>
      <c r="V130" s="227"/>
      <c r="W130" s="227" t="s">
        <v>282</v>
      </c>
      <c r="X130" s="227"/>
      <c r="Y130" s="227"/>
      <c r="Z130" s="227"/>
      <c r="AA130" s="227"/>
      <c r="AB130" s="227"/>
      <c r="AC130" s="227"/>
    </row>
    <row r="131" spans="1:32" ht="19.5" thickBot="1">
      <c r="A131" s="228" t="s">
        <v>258</v>
      </c>
      <c r="B131" s="229" t="s">
        <v>259</v>
      </c>
      <c r="C131" s="229"/>
      <c r="D131" s="229"/>
      <c r="E131" s="230" t="s">
        <v>260</v>
      </c>
      <c r="F131" s="230"/>
      <c r="G131" s="230"/>
      <c r="H131" s="230"/>
      <c r="I131" s="230"/>
      <c r="J131" s="230"/>
      <c r="K131" s="230"/>
      <c r="L131" s="230"/>
      <c r="M131" s="230"/>
      <c r="N131" s="230"/>
      <c r="O131" s="230"/>
      <c r="P131" s="230"/>
      <c r="Q131" s="230"/>
      <c r="R131" s="230"/>
      <c r="S131" s="230"/>
      <c r="T131" s="231" t="s">
        <v>261</v>
      </c>
      <c r="U131" s="231"/>
      <c r="V131" s="231"/>
      <c r="W131" s="231"/>
      <c r="X131" s="231"/>
      <c r="Y131" s="231"/>
      <c r="Z131" s="231"/>
      <c r="AA131" s="231"/>
      <c r="AB131" s="231"/>
      <c r="AC131" s="231"/>
      <c r="AE131" t="s">
        <v>322</v>
      </c>
      <c r="AF131">
        <v>0</v>
      </c>
    </row>
    <row r="132" spans="1:32" ht="20.25" thickBot="1" thickTop="1">
      <c r="A132" s="228"/>
      <c r="B132" s="229"/>
      <c r="C132" s="229"/>
      <c r="D132" s="229"/>
      <c r="E132" s="230"/>
      <c r="F132" s="230"/>
      <c r="G132" s="230"/>
      <c r="H132" s="230"/>
      <c r="I132" s="230"/>
      <c r="J132" s="230"/>
      <c r="K132" s="230"/>
      <c r="L132" s="230"/>
      <c r="M132" s="230"/>
      <c r="N132" s="230"/>
      <c r="O132" s="230"/>
      <c r="P132" s="230"/>
      <c r="Q132" s="230"/>
      <c r="R132" s="230"/>
      <c r="S132" s="230"/>
      <c r="T132" s="232" t="s">
        <v>262</v>
      </c>
      <c r="U132" s="232"/>
      <c r="V132" s="232"/>
      <c r="W132" s="232"/>
      <c r="X132" s="232"/>
      <c r="Y132" s="233" t="s">
        <v>263</v>
      </c>
      <c r="Z132" s="233"/>
      <c r="AA132" s="233"/>
      <c r="AB132" s="233"/>
      <c r="AC132" s="233"/>
      <c r="AE132" t="s">
        <v>323</v>
      </c>
      <c r="AF132">
        <v>1000</v>
      </c>
    </row>
    <row r="133" spans="1:32" ht="19.5" thickTop="1">
      <c r="A133" s="106">
        <v>1</v>
      </c>
      <c r="B133" s="226">
        <v>0.7083333333333334</v>
      </c>
      <c r="C133" s="226"/>
      <c r="D133" s="226"/>
      <c r="E133" s="220" t="s">
        <v>282</v>
      </c>
      <c r="F133" s="220"/>
      <c r="G133" s="220"/>
      <c r="H133" s="220"/>
      <c r="I133" s="220"/>
      <c r="J133" s="221">
        <v>0</v>
      </c>
      <c r="K133" s="221"/>
      <c r="L133" s="107" t="s">
        <v>264</v>
      </c>
      <c r="M133" s="221">
        <v>2</v>
      </c>
      <c r="N133" s="221"/>
      <c r="O133" s="222" t="s">
        <v>272</v>
      </c>
      <c r="P133" s="222"/>
      <c r="Q133" s="222"/>
      <c r="R133" s="222"/>
      <c r="S133" s="222"/>
      <c r="T133" s="226"/>
      <c r="U133" s="226"/>
      <c r="V133" s="226"/>
      <c r="W133" s="226"/>
      <c r="X133" s="226"/>
      <c r="Y133" s="223"/>
      <c r="Z133" s="223"/>
      <c r="AA133" s="223"/>
      <c r="AB133" s="223"/>
      <c r="AC133" s="223"/>
      <c r="AE133" t="s">
        <v>324</v>
      </c>
      <c r="AF133">
        <v>1000</v>
      </c>
    </row>
    <row r="134" spans="1:29" ht="18.75">
      <c r="A134" s="108">
        <v>2</v>
      </c>
      <c r="B134" s="224">
        <v>0.7430555555555555</v>
      </c>
      <c r="C134" s="224"/>
      <c r="D134" s="224"/>
      <c r="E134" s="220" t="s">
        <v>269</v>
      </c>
      <c r="F134" s="220"/>
      <c r="G134" s="220"/>
      <c r="H134" s="220"/>
      <c r="I134" s="220"/>
      <c r="J134" s="225">
        <v>0</v>
      </c>
      <c r="K134" s="225"/>
      <c r="L134" s="107" t="s">
        <v>265</v>
      </c>
      <c r="M134" s="225">
        <v>1</v>
      </c>
      <c r="N134" s="225"/>
      <c r="O134" s="222" t="s">
        <v>288</v>
      </c>
      <c r="P134" s="222"/>
      <c r="Q134" s="222"/>
      <c r="R134" s="222"/>
      <c r="S134" s="222"/>
      <c r="T134" s="219"/>
      <c r="U134" s="219"/>
      <c r="V134" s="219"/>
      <c r="W134" s="219"/>
      <c r="X134" s="219"/>
      <c r="Y134" s="210"/>
      <c r="Z134" s="211"/>
      <c r="AA134" s="211"/>
      <c r="AB134" s="211"/>
      <c r="AC134" s="211"/>
    </row>
    <row r="135" spans="1:29" ht="18.75">
      <c r="A135" s="108">
        <v>3</v>
      </c>
      <c r="B135" s="219"/>
      <c r="C135" s="219"/>
      <c r="D135" s="219"/>
      <c r="E135" s="220"/>
      <c r="F135" s="220"/>
      <c r="G135" s="220"/>
      <c r="H135" s="220"/>
      <c r="I135" s="220"/>
      <c r="J135" s="221"/>
      <c r="K135" s="221"/>
      <c r="L135" s="107" t="s">
        <v>265</v>
      </c>
      <c r="M135" s="221"/>
      <c r="N135" s="221"/>
      <c r="O135" s="222"/>
      <c r="P135" s="222"/>
      <c r="Q135" s="222"/>
      <c r="R135" s="222"/>
      <c r="S135" s="222"/>
      <c r="T135" s="219"/>
      <c r="U135" s="219"/>
      <c r="V135" s="219"/>
      <c r="W135" s="219"/>
      <c r="X135" s="219"/>
      <c r="Y135" s="210"/>
      <c r="Z135" s="211"/>
      <c r="AA135" s="211"/>
      <c r="AB135" s="211"/>
      <c r="AC135" s="211"/>
    </row>
    <row r="136" spans="1:29" ht="19.5" thickBot="1">
      <c r="A136" s="109">
        <v>4</v>
      </c>
      <c r="B136" s="212"/>
      <c r="C136" s="212"/>
      <c r="D136" s="212"/>
      <c r="E136" s="213"/>
      <c r="F136" s="213"/>
      <c r="G136" s="213"/>
      <c r="H136" s="213"/>
      <c r="I136" s="213"/>
      <c r="J136" s="214"/>
      <c r="K136" s="214"/>
      <c r="L136" s="110" t="s">
        <v>265</v>
      </c>
      <c r="M136" s="214"/>
      <c r="N136" s="214"/>
      <c r="O136" s="215"/>
      <c r="P136" s="215"/>
      <c r="Q136" s="215"/>
      <c r="R136" s="215"/>
      <c r="S136" s="215"/>
      <c r="T136" s="216"/>
      <c r="U136" s="217"/>
      <c r="V136" s="217"/>
      <c r="W136" s="217"/>
      <c r="X136" s="217"/>
      <c r="Y136" s="218"/>
      <c r="Z136" s="218"/>
      <c r="AA136" s="218"/>
      <c r="AB136" s="218"/>
      <c r="AC136" s="218"/>
    </row>
    <row r="138" spans="1:29" ht="19.5" thickBot="1">
      <c r="A138" s="105">
        <v>5</v>
      </c>
      <c r="B138" s="105" t="s">
        <v>252</v>
      </c>
      <c r="C138" s="105">
        <v>12</v>
      </c>
      <c r="D138" s="105" t="s">
        <v>253</v>
      </c>
      <c r="E138" s="105" t="s">
        <v>254</v>
      </c>
      <c r="F138" s="105" t="s">
        <v>279</v>
      </c>
      <c r="G138" s="105" t="s">
        <v>255</v>
      </c>
      <c r="H138" s="105"/>
      <c r="I138" s="227" t="s">
        <v>256</v>
      </c>
      <c r="J138" s="227"/>
      <c r="K138" s="227" t="s">
        <v>302</v>
      </c>
      <c r="L138" s="227"/>
      <c r="M138" s="227"/>
      <c r="N138" s="227"/>
      <c r="O138" s="227"/>
      <c r="P138" s="227"/>
      <c r="Q138" s="227"/>
      <c r="R138" s="227"/>
      <c r="S138" s="227"/>
      <c r="T138" s="227" t="s">
        <v>257</v>
      </c>
      <c r="U138" s="227"/>
      <c r="V138" s="227"/>
      <c r="W138" s="227" t="s">
        <v>275</v>
      </c>
      <c r="X138" s="227"/>
      <c r="Y138" s="227"/>
      <c r="Z138" s="227"/>
      <c r="AA138" s="227"/>
      <c r="AB138" s="227"/>
      <c r="AC138" s="227"/>
    </row>
    <row r="139" spans="1:32" ht="19.5" thickBot="1">
      <c r="A139" s="228" t="s">
        <v>258</v>
      </c>
      <c r="B139" s="229" t="s">
        <v>259</v>
      </c>
      <c r="C139" s="229"/>
      <c r="D139" s="229"/>
      <c r="E139" s="230" t="s">
        <v>260</v>
      </c>
      <c r="F139" s="230"/>
      <c r="G139" s="230"/>
      <c r="H139" s="230"/>
      <c r="I139" s="230"/>
      <c r="J139" s="230"/>
      <c r="K139" s="230"/>
      <c r="L139" s="230"/>
      <c r="M139" s="230"/>
      <c r="N139" s="230"/>
      <c r="O139" s="230"/>
      <c r="P139" s="230"/>
      <c r="Q139" s="230"/>
      <c r="R139" s="230"/>
      <c r="S139" s="230"/>
      <c r="T139" s="231" t="s">
        <v>261</v>
      </c>
      <c r="U139" s="231"/>
      <c r="V139" s="231"/>
      <c r="W139" s="231"/>
      <c r="X139" s="231"/>
      <c r="Y139" s="231"/>
      <c r="Z139" s="231"/>
      <c r="AA139" s="231"/>
      <c r="AB139" s="231"/>
      <c r="AC139" s="231"/>
      <c r="AE139" t="s">
        <v>322</v>
      </c>
      <c r="AF139">
        <v>0</v>
      </c>
    </row>
    <row r="140" spans="1:32" ht="20.25" thickBot="1" thickTop="1">
      <c r="A140" s="228"/>
      <c r="B140" s="229"/>
      <c r="C140" s="229"/>
      <c r="D140" s="229"/>
      <c r="E140" s="230"/>
      <c r="F140" s="230"/>
      <c r="G140" s="230"/>
      <c r="H140" s="230"/>
      <c r="I140" s="230"/>
      <c r="J140" s="230"/>
      <c r="K140" s="230"/>
      <c r="L140" s="230"/>
      <c r="M140" s="230"/>
      <c r="N140" s="230"/>
      <c r="O140" s="230"/>
      <c r="P140" s="230"/>
      <c r="Q140" s="230"/>
      <c r="R140" s="230"/>
      <c r="S140" s="230"/>
      <c r="T140" s="232" t="s">
        <v>262</v>
      </c>
      <c r="U140" s="232"/>
      <c r="V140" s="232"/>
      <c r="W140" s="232"/>
      <c r="X140" s="232"/>
      <c r="Y140" s="233" t="s">
        <v>263</v>
      </c>
      <c r="Z140" s="233"/>
      <c r="AA140" s="233"/>
      <c r="AB140" s="233"/>
      <c r="AC140" s="233"/>
      <c r="AE140" t="s">
        <v>323</v>
      </c>
      <c r="AF140">
        <v>1000</v>
      </c>
    </row>
    <row r="141" spans="1:32" ht="19.5" thickTop="1">
      <c r="A141" s="106">
        <v>1</v>
      </c>
      <c r="B141" s="226">
        <v>0.4166666666666667</v>
      </c>
      <c r="C141" s="226"/>
      <c r="D141" s="226"/>
      <c r="E141" s="220" t="s">
        <v>278</v>
      </c>
      <c r="F141" s="220"/>
      <c r="G141" s="220"/>
      <c r="H141" s="220"/>
      <c r="I141" s="220"/>
      <c r="J141" s="221">
        <v>4</v>
      </c>
      <c r="K141" s="221"/>
      <c r="L141" s="107" t="s">
        <v>264</v>
      </c>
      <c r="M141" s="221">
        <v>0</v>
      </c>
      <c r="N141" s="221"/>
      <c r="O141" s="222" t="s">
        <v>284</v>
      </c>
      <c r="P141" s="222"/>
      <c r="Q141" s="222"/>
      <c r="R141" s="222"/>
      <c r="S141" s="222"/>
      <c r="T141" s="226"/>
      <c r="U141" s="226"/>
      <c r="V141" s="226"/>
      <c r="W141" s="226"/>
      <c r="X141" s="226"/>
      <c r="Y141" s="223"/>
      <c r="Z141" s="223"/>
      <c r="AA141" s="223"/>
      <c r="AB141" s="223"/>
      <c r="AC141" s="223"/>
      <c r="AE141" t="s">
        <v>324</v>
      </c>
      <c r="AF141">
        <v>1000</v>
      </c>
    </row>
    <row r="142" spans="1:29" ht="18.75">
      <c r="A142" s="108">
        <v>2</v>
      </c>
      <c r="B142" s="224">
        <v>0.4583333333333333</v>
      </c>
      <c r="C142" s="224"/>
      <c r="D142" s="224"/>
      <c r="E142" s="220" t="s">
        <v>274</v>
      </c>
      <c r="F142" s="220"/>
      <c r="G142" s="220"/>
      <c r="H142" s="220"/>
      <c r="I142" s="220"/>
      <c r="J142" s="225">
        <v>5</v>
      </c>
      <c r="K142" s="225"/>
      <c r="L142" s="107" t="s">
        <v>265</v>
      </c>
      <c r="M142" s="225">
        <v>0</v>
      </c>
      <c r="N142" s="225"/>
      <c r="O142" s="222" t="s">
        <v>284</v>
      </c>
      <c r="P142" s="222"/>
      <c r="Q142" s="222"/>
      <c r="R142" s="222"/>
      <c r="S142" s="222"/>
      <c r="T142" s="219"/>
      <c r="U142" s="219"/>
      <c r="V142" s="219"/>
      <c r="W142" s="219"/>
      <c r="X142" s="219"/>
      <c r="Y142" s="210"/>
      <c r="Z142" s="211"/>
      <c r="AA142" s="211"/>
      <c r="AB142" s="211"/>
      <c r="AC142" s="211"/>
    </row>
    <row r="143" spans="1:29" ht="18.75">
      <c r="A143" s="108">
        <v>3</v>
      </c>
      <c r="B143" s="219"/>
      <c r="C143" s="219"/>
      <c r="D143" s="219"/>
      <c r="E143" s="220"/>
      <c r="F143" s="220"/>
      <c r="G143" s="220"/>
      <c r="H143" s="220"/>
      <c r="I143" s="220"/>
      <c r="J143" s="221"/>
      <c r="K143" s="221"/>
      <c r="L143" s="107" t="s">
        <v>265</v>
      </c>
      <c r="M143" s="221"/>
      <c r="N143" s="221"/>
      <c r="O143" s="222"/>
      <c r="P143" s="222"/>
      <c r="Q143" s="222"/>
      <c r="R143" s="222"/>
      <c r="S143" s="222"/>
      <c r="T143" s="219"/>
      <c r="U143" s="219"/>
      <c r="V143" s="219"/>
      <c r="W143" s="219"/>
      <c r="X143" s="219"/>
      <c r="Y143" s="210"/>
      <c r="Z143" s="211"/>
      <c r="AA143" s="211"/>
      <c r="AB143" s="211"/>
      <c r="AC143" s="211"/>
    </row>
    <row r="144" spans="1:29" ht="19.5" thickBot="1">
      <c r="A144" s="109">
        <v>4</v>
      </c>
      <c r="B144" s="212"/>
      <c r="C144" s="212"/>
      <c r="D144" s="212"/>
      <c r="E144" s="213"/>
      <c r="F144" s="213"/>
      <c r="G144" s="213"/>
      <c r="H144" s="213"/>
      <c r="I144" s="213"/>
      <c r="J144" s="214"/>
      <c r="K144" s="214"/>
      <c r="L144" s="110" t="s">
        <v>265</v>
      </c>
      <c r="M144" s="214"/>
      <c r="N144" s="214"/>
      <c r="O144" s="215"/>
      <c r="P144" s="215"/>
      <c r="Q144" s="215"/>
      <c r="R144" s="215"/>
      <c r="S144" s="215"/>
      <c r="T144" s="216"/>
      <c r="U144" s="217"/>
      <c r="V144" s="217"/>
      <c r="W144" s="217"/>
      <c r="X144" s="217"/>
      <c r="Y144" s="218"/>
      <c r="Z144" s="218"/>
      <c r="AA144" s="218"/>
      <c r="AB144" s="218"/>
      <c r="AC144" s="218"/>
    </row>
    <row r="146" spans="1:29" ht="19.5" thickBot="1">
      <c r="A146" s="105">
        <v>5</v>
      </c>
      <c r="B146" s="105" t="s">
        <v>252</v>
      </c>
      <c r="C146" s="105">
        <v>12</v>
      </c>
      <c r="D146" s="105" t="s">
        <v>253</v>
      </c>
      <c r="E146" s="105" t="s">
        <v>254</v>
      </c>
      <c r="F146" s="105" t="s">
        <v>279</v>
      </c>
      <c r="G146" s="105" t="s">
        <v>255</v>
      </c>
      <c r="H146" s="105"/>
      <c r="I146" s="227" t="s">
        <v>256</v>
      </c>
      <c r="J146" s="227"/>
      <c r="K146" s="227" t="s">
        <v>305</v>
      </c>
      <c r="L146" s="227"/>
      <c r="M146" s="227"/>
      <c r="N146" s="227"/>
      <c r="O146" s="227"/>
      <c r="P146" s="227"/>
      <c r="Q146" s="227"/>
      <c r="R146" s="227"/>
      <c r="S146" s="227"/>
      <c r="T146" s="227" t="s">
        <v>257</v>
      </c>
      <c r="U146" s="227"/>
      <c r="V146" s="227"/>
      <c r="W146" s="227" t="s">
        <v>288</v>
      </c>
      <c r="X146" s="227"/>
      <c r="Y146" s="227"/>
      <c r="Z146" s="227"/>
      <c r="AA146" s="227"/>
      <c r="AB146" s="227"/>
      <c r="AC146" s="227"/>
    </row>
    <row r="147" spans="1:32" ht="19.5" thickBot="1">
      <c r="A147" s="228" t="s">
        <v>258</v>
      </c>
      <c r="B147" s="229" t="s">
        <v>259</v>
      </c>
      <c r="C147" s="229"/>
      <c r="D147" s="229"/>
      <c r="E147" s="230" t="s">
        <v>260</v>
      </c>
      <c r="F147" s="230"/>
      <c r="G147" s="230"/>
      <c r="H147" s="230"/>
      <c r="I147" s="230"/>
      <c r="J147" s="230"/>
      <c r="K147" s="230"/>
      <c r="L147" s="230"/>
      <c r="M147" s="230"/>
      <c r="N147" s="230"/>
      <c r="O147" s="230"/>
      <c r="P147" s="230"/>
      <c r="Q147" s="230"/>
      <c r="R147" s="230"/>
      <c r="S147" s="230"/>
      <c r="T147" s="231" t="s">
        <v>261</v>
      </c>
      <c r="U147" s="231"/>
      <c r="V147" s="231"/>
      <c r="W147" s="231"/>
      <c r="X147" s="231"/>
      <c r="Y147" s="231"/>
      <c r="Z147" s="231"/>
      <c r="AA147" s="231"/>
      <c r="AB147" s="231"/>
      <c r="AC147" s="231"/>
      <c r="AE147" t="s">
        <v>322</v>
      </c>
      <c r="AF147">
        <v>0</v>
      </c>
    </row>
    <row r="148" spans="1:32" ht="20.25" thickBot="1" thickTop="1">
      <c r="A148" s="228"/>
      <c r="B148" s="229"/>
      <c r="C148" s="229"/>
      <c r="D148" s="229"/>
      <c r="E148" s="230"/>
      <c r="F148" s="230"/>
      <c r="G148" s="230"/>
      <c r="H148" s="230"/>
      <c r="I148" s="230"/>
      <c r="J148" s="230"/>
      <c r="K148" s="230"/>
      <c r="L148" s="230"/>
      <c r="M148" s="230"/>
      <c r="N148" s="230"/>
      <c r="O148" s="230"/>
      <c r="P148" s="230"/>
      <c r="Q148" s="230"/>
      <c r="R148" s="230"/>
      <c r="S148" s="230"/>
      <c r="T148" s="232" t="s">
        <v>262</v>
      </c>
      <c r="U148" s="232"/>
      <c r="V148" s="232"/>
      <c r="W148" s="232"/>
      <c r="X148" s="232"/>
      <c r="Y148" s="233" t="s">
        <v>263</v>
      </c>
      <c r="Z148" s="233"/>
      <c r="AA148" s="233"/>
      <c r="AB148" s="233"/>
      <c r="AC148" s="233"/>
      <c r="AE148" t="s">
        <v>323</v>
      </c>
      <c r="AF148">
        <v>1000</v>
      </c>
    </row>
    <row r="149" spans="1:32" ht="19.5" thickTop="1">
      <c r="A149" s="106">
        <v>1</v>
      </c>
      <c r="B149" s="226">
        <v>0.375</v>
      </c>
      <c r="C149" s="226"/>
      <c r="D149" s="226"/>
      <c r="E149" s="220" t="s">
        <v>303</v>
      </c>
      <c r="F149" s="220"/>
      <c r="G149" s="220"/>
      <c r="H149" s="220"/>
      <c r="I149" s="220"/>
      <c r="J149" s="221">
        <v>0</v>
      </c>
      <c r="K149" s="221"/>
      <c r="L149" s="107" t="s">
        <v>264</v>
      </c>
      <c r="M149" s="221">
        <v>13</v>
      </c>
      <c r="N149" s="221"/>
      <c r="O149" s="222" t="s">
        <v>306</v>
      </c>
      <c r="P149" s="222"/>
      <c r="Q149" s="222"/>
      <c r="R149" s="222"/>
      <c r="S149" s="222"/>
      <c r="T149" s="226"/>
      <c r="U149" s="226"/>
      <c r="V149" s="226"/>
      <c r="W149" s="226"/>
      <c r="X149" s="226"/>
      <c r="Y149" s="223"/>
      <c r="Z149" s="223"/>
      <c r="AA149" s="223"/>
      <c r="AB149" s="223"/>
      <c r="AC149" s="223"/>
      <c r="AE149" t="s">
        <v>324</v>
      </c>
      <c r="AF149">
        <v>2500</v>
      </c>
    </row>
    <row r="150" spans="1:29" ht="18.75">
      <c r="A150" s="108">
        <v>2</v>
      </c>
      <c r="B150" s="224">
        <v>0.40972222222222227</v>
      </c>
      <c r="C150" s="224"/>
      <c r="D150" s="224"/>
      <c r="E150" s="220" t="s">
        <v>288</v>
      </c>
      <c r="F150" s="220"/>
      <c r="G150" s="220"/>
      <c r="H150" s="220"/>
      <c r="I150" s="220"/>
      <c r="J150" s="225">
        <v>2</v>
      </c>
      <c r="K150" s="225"/>
      <c r="L150" s="107" t="s">
        <v>265</v>
      </c>
      <c r="M150" s="225">
        <v>0</v>
      </c>
      <c r="N150" s="225"/>
      <c r="O150" s="222" t="s">
        <v>268</v>
      </c>
      <c r="P150" s="222"/>
      <c r="Q150" s="222"/>
      <c r="R150" s="222"/>
      <c r="S150" s="222"/>
      <c r="T150" s="219"/>
      <c r="U150" s="219"/>
      <c r="V150" s="219"/>
      <c r="W150" s="219"/>
      <c r="X150" s="219"/>
      <c r="Y150" s="210"/>
      <c r="Z150" s="211"/>
      <c r="AA150" s="211"/>
      <c r="AB150" s="211"/>
      <c r="AC150" s="211"/>
    </row>
    <row r="151" spans="1:29" ht="18.75">
      <c r="A151" s="108">
        <v>3</v>
      </c>
      <c r="B151" s="220">
        <v>0.4444444444444444</v>
      </c>
      <c r="C151" s="234"/>
      <c r="D151" s="239"/>
      <c r="E151" s="220" t="s">
        <v>292</v>
      </c>
      <c r="F151" s="220"/>
      <c r="G151" s="220"/>
      <c r="H151" s="220"/>
      <c r="I151" s="220"/>
      <c r="J151" s="225">
        <v>5</v>
      </c>
      <c r="K151" s="225"/>
      <c r="L151" s="107" t="s">
        <v>265</v>
      </c>
      <c r="M151" s="225">
        <v>0</v>
      </c>
      <c r="N151" s="225"/>
      <c r="O151" s="222" t="s">
        <v>303</v>
      </c>
      <c r="P151" s="222"/>
      <c r="Q151" s="222"/>
      <c r="R151" s="222"/>
      <c r="S151" s="222"/>
      <c r="T151" s="219"/>
      <c r="U151" s="219"/>
      <c r="V151" s="219"/>
      <c r="W151" s="219"/>
      <c r="X151" s="219"/>
      <c r="Y151" s="210"/>
      <c r="Z151" s="211"/>
      <c r="AA151" s="211"/>
      <c r="AB151" s="211"/>
      <c r="AC151" s="211"/>
    </row>
    <row r="152" spans="1:29" ht="18.75">
      <c r="A152" s="108">
        <v>4</v>
      </c>
      <c r="B152" s="219">
        <v>0.4791666666666667</v>
      </c>
      <c r="C152" s="219"/>
      <c r="D152" s="219"/>
      <c r="E152" s="220" t="s">
        <v>277</v>
      </c>
      <c r="F152" s="220"/>
      <c r="G152" s="220"/>
      <c r="H152" s="220"/>
      <c r="I152" s="220"/>
      <c r="J152" s="221">
        <v>1</v>
      </c>
      <c r="K152" s="221"/>
      <c r="L152" s="107" t="s">
        <v>265</v>
      </c>
      <c r="M152" s="221">
        <v>2</v>
      </c>
      <c r="N152" s="221"/>
      <c r="O152" s="222" t="s">
        <v>306</v>
      </c>
      <c r="P152" s="222"/>
      <c r="Q152" s="222"/>
      <c r="R152" s="222"/>
      <c r="S152" s="222"/>
      <c r="T152" s="219"/>
      <c r="U152" s="219"/>
      <c r="V152" s="219"/>
      <c r="W152" s="219"/>
      <c r="X152" s="219"/>
      <c r="Y152" s="210"/>
      <c r="Z152" s="211"/>
      <c r="AA152" s="211"/>
      <c r="AB152" s="211"/>
      <c r="AC152" s="211"/>
    </row>
    <row r="153" spans="1:29" ht="19.5" thickBot="1">
      <c r="A153" s="109">
        <v>5</v>
      </c>
      <c r="B153" s="212">
        <v>0.513888888888889</v>
      </c>
      <c r="C153" s="212"/>
      <c r="D153" s="212"/>
      <c r="E153" s="213" t="s">
        <v>288</v>
      </c>
      <c r="F153" s="213"/>
      <c r="G153" s="213"/>
      <c r="H153" s="213"/>
      <c r="I153" s="213"/>
      <c r="J153" s="214">
        <v>1</v>
      </c>
      <c r="K153" s="214"/>
      <c r="L153" s="110" t="s">
        <v>265</v>
      </c>
      <c r="M153" s="214">
        <v>0</v>
      </c>
      <c r="N153" s="214"/>
      <c r="O153" s="215" t="s">
        <v>292</v>
      </c>
      <c r="P153" s="215"/>
      <c r="Q153" s="215"/>
      <c r="R153" s="215"/>
      <c r="S153" s="215"/>
      <c r="T153" s="216"/>
      <c r="U153" s="217"/>
      <c r="V153" s="217"/>
      <c r="W153" s="217"/>
      <c r="X153" s="217"/>
      <c r="Y153" s="218"/>
      <c r="Z153" s="218"/>
      <c r="AA153" s="218"/>
      <c r="AB153" s="218"/>
      <c r="AC153" s="218"/>
    </row>
    <row r="155" spans="1:29" ht="19.5" thickBot="1">
      <c r="A155" s="105">
        <v>5</v>
      </c>
      <c r="B155" s="105" t="s">
        <v>252</v>
      </c>
      <c r="C155" s="105">
        <v>17</v>
      </c>
      <c r="D155" s="105" t="s">
        <v>253</v>
      </c>
      <c r="E155" s="105" t="s">
        <v>254</v>
      </c>
      <c r="F155" s="105" t="s">
        <v>266</v>
      </c>
      <c r="G155" s="105" t="s">
        <v>255</v>
      </c>
      <c r="H155" s="105"/>
      <c r="I155" s="227" t="s">
        <v>256</v>
      </c>
      <c r="J155" s="227"/>
      <c r="K155" s="241" t="s">
        <v>270</v>
      </c>
      <c r="L155" s="241"/>
      <c r="M155" s="241"/>
      <c r="N155" s="241"/>
      <c r="O155" s="241"/>
      <c r="P155" s="241"/>
      <c r="Q155" s="241"/>
      <c r="R155" s="241"/>
      <c r="S155" s="241"/>
      <c r="T155" s="227" t="s">
        <v>257</v>
      </c>
      <c r="U155" s="227"/>
      <c r="V155" s="227"/>
      <c r="W155" s="227" t="s">
        <v>271</v>
      </c>
      <c r="X155" s="227"/>
      <c r="Y155" s="227"/>
      <c r="Z155" s="227"/>
      <c r="AA155" s="227"/>
      <c r="AB155" s="227"/>
      <c r="AC155" s="227"/>
    </row>
    <row r="156" spans="1:32" ht="19.5" thickBot="1">
      <c r="A156" s="228" t="s">
        <v>258</v>
      </c>
      <c r="B156" s="229" t="s">
        <v>259</v>
      </c>
      <c r="C156" s="229"/>
      <c r="D156" s="229"/>
      <c r="E156" s="230" t="s">
        <v>260</v>
      </c>
      <c r="F156" s="230"/>
      <c r="G156" s="230"/>
      <c r="H156" s="230"/>
      <c r="I156" s="230"/>
      <c r="J156" s="230"/>
      <c r="K156" s="230"/>
      <c r="L156" s="230"/>
      <c r="M156" s="230"/>
      <c r="N156" s="230"/>
      <c r="O156" s="230"/>
      <c r="P156" s="230"/>
      <c r="Q156" s="230"/>
      <c r="R156" s="230"/>
      <c r="S156" s="230"/>
      <c r="T156" s="231" t="s">
        <v>261</v>
      </c>
      <c r="U156" s="231"/>
      <c r="V156" s="231"/>
      <c r="W156" s="231"/>
      <c r="X156" s="231"/>
      <c r="Y156" s="231"/>
      <c r="Z156" s="231"/>
      <c r="AA156" s="231"/>
      <c r="AB156" s="231"/>
      <c r="AC156" s="231"/>
      <c r="AE156" t="s">
        <v>322</v>
      </c>
      <c r="AF156">
        <v>1500</v>
      </c>
    </row>
    <row r="157" spans="1:32" ht="20.25" thickBot="1" thickTop="1">
      <c r="A157" s="228"/>
      <c r="B157" s="229"/>
      <c r="C157" s="229"/>
      <c r="D157" s="229"/>
      <c r="E157" s="230"/>
      <c r="F157" s="230"/>
      <c r="G157" s="230"/>
      <c r="H157" s="230"/>
      <c r="I157" s="230"/>
      <c r="J157" s="230"/>
      <c r="K157" s="230"/>
      <c r="L157" s="230"/>
      <c r="M157" s="230"/>
      <c r="N157" s="230"/>
      <c r="O157" s="230"/>
      <c r="P157" s="230"/>
      <c r="Q157" s="230"/>
      <c r="R157" s="230"/>
      <c r="S157" s="230"/>
      <c r="T157" s="232" t="s">
        <v>262</v>
      </c>
      <c r="U157" s="232"/>
      <c r="V157" s="232"/>
      <c r="W157" s="232"/>
      <c r="X157" s="232"/>
      <c r="Y157" s="233" t="s">
        <v>263</v>
      </c>
      <c r="Z157" s="233"/>
      <c r="AA157" s="233"/>
      <c r="AB157" s="233"/>
      <c r="AC157" s="233"/>
      <c r="AE157" t="s">
        <v>323</v>
      </c>
      <c r="AF157">
        <v>1000</v>
      </c>
    </row>
    <row r="158" spans="1:32" ht="19.5" thickTop="1">
      <c r="A158" s="106">
        <v>1</v>
      </c>
      <c r="B158" s="226">
        <v>0.75</v>
      </c>
      <c r="C158" s="226"/>
      <c r="D158" s="226"/>
      <c r="E158" s="220" t="s">
        <v>271</v>
      </c>
      <c r="F158" s="220"/>
      <c r="G158" s="220"/>
      <c r="H158" s="220"/>
      <c r="I158" s="220"/>
      <c r="J158" s="221">
        <v>3</v>
      </c>
      <c r="K158" s="221"/>
      <c r="L158" s="107" t="s">
        <v>264</v>
      </c>
      <c r="M158" s="221">
        <v>5</v>
      </c>
      <c r="N158" s="221"/>
      <c r="O158" s="222" t="s">
        <v>269</v>
      </c>
      <c r="P158" s="222"/>
      <c r="Q158" s="222"/>
      <c r="R158" s="222"/>
      <c r="S158" s="222"/>
      <c r="T158" s="226"/>
      <c r="U158" s="226"/>
      <c r="V158" s="226"/>
      <c r="W158" s="226"/>
      <c r="X158" s="226"/>
      <c r="Y158" s="223"/>
      <c r="Z158" s="223"/>
      <c r="AA158" s="223"/>
      <c r="AB158" s="223"/>
      <c r="AC158" s="223"/>
      <c r="AE158" t="s">
        <v>324</v>
      </c>
      <c r="AF158">
        <v>500</v>
      </c>
    </row>
    <row r="159" spans="1:29" ht="18.75">
      <c r="A159" s="108">
        <v>2</v>
      </c>
      <c r="B159" s="224"/>
      <c r="C159" s="224"/>
      <c r="D159" s="224"/>
      <c r="E159" s="220"/>
      <c r="F159" s="220"/>
      <c r="G159" s="220"/>
      <c r="H159" s="220"/>
      <c r="I159" s="220"/>
      <c r="J159" s="225"/>
      <c r="K159" s="225"/>
      <c r="L159" s="107" t="s">
        <v>265</v>
      </c>
      <c r="M159" s="225"/>
      <c r="N159" s="225"/>
      <c r="O159" s="222"/>
      <c r="P159" s="222"/>
      <c r="Q159" s="222"/>
      <c r="R159" s="222"/>
      <c r="S159" s="222"/>
      <c r="T159" s="219"/>
      <c r="U159" s="219"/>
      <c r="V159" s="219"/>
      <c r="W159" s="219"/>
      <c r="X159" s="219"/>
      <c r="Y159" s="210"/>
      <c r="Z159" s="211"/>
      <c r="AA159" s="211"/>
      <c r="AB159" s="211"/>
      <c r="AC159" s="211"/>
    </row>
    <row r="160" spans="1:29" ht="18.75">
      <c r="A160" s="108">
        <v>3</v>
      </c>
      <c r="B160" s="219"/>
      <c r="C160" s="219"/>
      <c r="D160" s="219"/>
      <c r="E160" s="220"/>
      <c r="F160" s="220"/>
      <c r="G160" s="220"/>
      <c r="H160" s="220"/>
      <c r="I160" s="220"/>
      <c r="J160" s="221"/>
      <c r="K160" s="221"/>
      <c r="L160" s="107" t="s">
        <v>265</v>
      </c>
      <c r="M160" s="221"/>
      <c r="N160" s="221"/>
      <c r="O160" s="222"/>
      <c r="P160" s="222"/>
      <c r="Q160" s="222"/>
      <c r="R160" s="222"/>
      <c r="S160" s="222"/>
      <c r="T160" s="219"/>
      <c r="U160" s="219"/>
      <c r="V160" s="219"/>
      <c r="W160" s="219"/>
      <c r="X160" s="219"/>
      <c r="Y160" s="210"/>
      <c r="Z160" s="211"/>
      <c r="AA160" s="211"/>
      <c r="AB160" s="211"/>
      <c r="AC160" s="211"/>
    </row>
    <row r="161" spans="1:29" ht="19.5" thickBot="1">
      <c r="A161" s="109">
        <v>4</v>
      </c>
      <c r="B161" s="212"/>
      <c r="C161" s="212"/>
      <c r="D161" s="212"/>
      <c r="E161" s="213"/>
      <c r="F161" s="213"/>
      <c r="G161" s="213"/>
      <c r="H161" s="213"/>
      <c r="I161" s="213"/>
      <c r="J161" s="214"/>
      <c r="K161" s="214"/>
      <c r="L161" s="110" t="s">
        <v>265</v>
      </c>
      <c r="M161" s="214"/>
      <c r="N161" s="214"/>
      <c r="O161" s="215"/>
      <c r="P161" s="215"/>
      <c r="Q161" s="215"/>
      <c r="R161" s="215"/>
      <c r="S161" s="215"/>
      <c r="T161" s="216"/>
      <c r="U161" s="217"/>
      <c r="V161" s="217"/>
      <c r="W161" s="217"/>
      <c r="X161" s="217"/>
      <c r="Y161" s="218"/>
      <c r="Z161" s="218"/>
      <c r="AA161" s="218"/>
      <c r="AB161" s="218"/>
      <c r="AC161" s="218"/>
    </row>
    <row r="163" spans="1:29" ht="19.5" thickBot="1">
      <c r="A163" s="105">
        <v>5</v>
      </c>
      <c r="B163" s="105" t="s">
        <v>252</v>
      </c>
      <c r="C163" s="105">
        <v>17</v>
      </c>
      <c r="D163" s="105" t="s">
        <v>253</v>
      </c>
      <c r="E163" s="105" t="s">
        <v>254</v>
      </c>
      <c r="F163" s="105" t="s">
        <v>266</v>
      </c>
      <c r="G163" s="105" t="s">
        <v>255</v>
      </c>
      <c r="H163" s="105"/>
      <c r="I163" s="227" t="s">
        <v>256</v>
      </c>
      <c r="J163" s="227"/>
      <c r="K163" s="241" t="s">
        <v>267</v>
      </c>
      <c r="L163" s="241"/>
      <c r="M163" s="241"/>
      <c r="N163" s="241"/>
      <c r="O163" s="241"/>
      <c r="P163" s="241"/>
      <c r="Q163" s="241"/>
      <c r="R163" s="241"/>
      <c r="S163" s="241"/>
      <c r="T163" s="227" t="s">
        <v>257</v>
      </c>
      <c r="U163" s="227"/>
      <c r="V163" s="227"/>
      <c r="W163" s="227" t="s">
        <v>268</v>
      </c>
      <c r="X163" s="227"/>
      <c r="Y163" s="227"/>
      <c r="Z163" s="227"/>
      <c r="AA163" s="227"/>
      <c r="AB163" s="227"/>
      <c r="AC163" s="227"/>
    </row>
    <row r="164" spans="1:32" ht="19.5" thickBot="1">
      <c r="A164" s="228" t="s">
        <v>258</v>
      </c>
      <c r="B164" s="229" t="s">
        <v>259</v>
      </c>
      <c r="C164" s="229"/>
      <c r="D164" s="229"/>
      <c r="E164" s="230" t="s">
        <v>260</v>
      </c>
      <c r="F164" s="230"/>
      <c r="G164" s="230"/>
      <c r="H164" s="230"/>
      <c r="I164" s="230"/>
      <c r="J164" s="230"/>
      <c r="K164" s="230"/>
      <c r="L164" s="230"/>
      <c r="M164" s="230"/>
      <c r="N164" s="230"/>
      <c r="O164" s="230"/>
      <c r="P164" s="230"/>
      <c r="Q164" s="230"/>
      <c r="R164" s="230"/>
      <c r="S164" s="230"/>
      <c r="T164" s="231" t="s">
        <v>261</v>
      </c>
      <c r="U164" s="231"/>
      <c r="V164" s="231"/>
      <c r="W164" s="231"/>
      <c r="X164" s="231"/>
      <c r="Y164" s="231"/>
      <c r="Z164" s="231"/>
      <c r="AA164" s="231"/>
      <c r="AB164" s="231"/>
      <c r="AC164" s="231"/>
      <c r="AE164" t="s">
        <v>322</v>
      </c>
      <c r="AF164">
        <v>3000</v>
      </c>
    </row>
    <row r="165" spans="1:32" ht="20.25" thickBot="1" thickTop="1">
      <c r="A165" s="228"/>
      <c r="B165" s="229"/>
      <c r="C165" s="229"/>
      <c r="D165" s="229"/>
      <c r="E165" s="230"/>
      <c r="F165" s="230"/>
      <c r="G165" s="230"/>
      <c r="H165" s="230"/>
      <c r="I165" s="230"/>
      <c r="J165" s="230"/>
      <c r="K165" s="230"/>
      <c r="L165" s="230"/>
      <c r="M165" s="230"/>
      <c r="N165" s="230"/>
      <c r="O165" s="230"/>
      <c r="P165" s="230"/>
      <c r="Q165" s="230"/>
      <c r="R165" s="230"/>
      <c r="S165" s="230"/>
      <c r="T165" s="232" t="s">
        <v>262</v>
      </c>
      <c r="U165" s="232"/>
      <c r="V165" s="232"/>
      <c r="W165" s="232"/>
      <c r="X165" s="232"/>
      <c r="Y165" s="233" t="s">
        <v>263</v>
      </c>
      <c r="Z165" s="233"/>
      <c r="AA165" s="233"/>
      <c r="AB165" s="233"/>
      <c r="AC165" s="233"/>
      <c r="AE165" t="s">
        <v>323</v>
      </c>
      <c r="AF165">
        <v>1000</v>
      </c>
    </row>
    <row r="166" spans="1:32" ht="19.5" thickTop="1">
      <c r="A166" s="106">
        <v>1</v>
      </c>
      <c r="B166" s="226">
        <v>0.7708333333333334</v>
      </c>
      <c r="C166" s="226"/>
      <c r="D166" s="226"/>
      <c r="E166" s="220" t="s">
        <v>287</v>
      </c>
      <c r="F166" s="220"/>
      <c r="G166" s="220"/>
      <c r="H166" s="220"/>
      <c r="I166" s="220"/>
      <c r="J166" s="221">
        <v>3</v>
      </c>
      <c r="K166" s="221"/>
      <c r="L166" s="107" t="s">
        <v>264</v>
      </c>
      <c r="M166" s="221">
        <v>1</v>
      </c>
      <c r="N166" s="221"/>
      <c r="O166" s="222" t="s">
        <v>268</v>
      </c>
      <c r="P166" s="222"/>
      <c r="Q166" s="222"/>
      <c r="R166" s="222"/>
      <c r="S166" s="222"/>
      <c r="T166" s="226"/>
      <c r="U166" s="226"/>
      <c r="V166" s="226"/>
      <c r="W166" s="226"/>
      <c r="X166" s="226"/>
      <c r="Y166" s="223"/>
      <c r="Z166" s="223"/>
      <c r="AA166" s="223"/>
      <c r="AB166" s="223"/>
      <c r="AC166" s="223"/>
      <c r="AE166" t="s">
        <v>324</v>
      </c>
      <c r="AF166">
        <v>1000</v>
      </c>
    </row>
    <row r="167" spans="1:29" ht="18.75">
      <c r="A167" s="108">
        <v>2</v>
      </c>
      <c r="B167" s="224">
        <v>0.8055555555555555</v>
      </c>
      <c r="C167" s="224"/>
      <c r="D167" s="224"/>
      <c r="E167" s="220" t="s">
        <v>288</v>
      </c>
      <c r="F167" s="220"/>
      <c r="G167" s="220"/>
      <c r="H167" s="220"/>
      <c r="I167" s="220"/>
      <c r="J167" s="225">
        <v>1</v>
      </c>
      <c r="K167" s="225"/>
      <c r="L167" s="107" t="s">
        <v>265</v>
      </c>
      <c r="M167" s="225">
        <v>0</v>
      </c>
      <c r="N167" s="225"/>
      <c r="O167" s="222" t="s">
        <v>274</v>
      </c>
      <c r="P167" s="222"/>
      <c r="Q167" s="222"/>
      <c r="R167" s="222"/>
      <c r="S167" s="222"/>
      <c r="T167" s="219"/>
      <c r="U167" s="219"/>
      <c r="V167" s="219"/>
      <c r="W167" s="219"/>
      <c r="X167" s="219"/>
      <c r="Y167" s="210"/>
      <c r="Z167" s="211"/>
      <c r="AA167" s="211"/>
      <c r="AB167" s="211"/>
      <c r="AC167" s="211"/>
    </row>
    <row r="168" spans="1:29" ht="18.75">
      <c r="A168" s="108">
        <v>3</v>
      </c>
      <c r="B168" s="219"/>
      <c r="C168" s="219"/>
      <c r="D168" s="219"/>
      <c r="E168" s="220"/>
      <c r="F168" s="220"/>
      <c r="G168" s="220"/>
      <c r="H168" s="220"/>
      <c r="I168" s="220"/>
      <c r="J168" s="221"/>
      <c r="K168" s="221"/>
      <c r="L168" s="107" t="s">
        <v>265</v>
      </c>
      <c r="M168" s="221"/>
      <c r="N168" s="221"/>
      <c r="O168" s="222"/>
      <c r="P168" s="222"/>
      <c r="Q168" s="222"/>
      <c r="R168" s="222"/>
      <c r="S168" s="222"/>
      <c r="T168" s="219"/>
      <c r="U168" s="219"/>
      <c r="V168" s="219"/>
      <c r="W168" s="219"/>
      <c r="X168" s="219"/>
      <c r="Y168" s="210"/>
      <c r="Z168" s="211"/>
      <c r="AA168" s="211"/>
      <c r="AB168" s="211"/>
      <c r="AC168" s="211"/>
    </row>
    <row r="169" spans="1:29" ht="19.5" thickBot="1">
      <c r="A169" s="109">
        <v>4</v>
      </c>
      <c r="B169" s="212"/>
      <c r="C169" s="212"/>
      <c r="D169" s="212"/>
      <c r="E169" s="213"/>
      <c r="F169" s="213"/>
      <c r="G169" s="213"/>
      <c r="H169" s="213"/>
      <c r="I169" s="213"/>
      <c r="J169" s="214"/>
      <c r="K169" s="214"/>
      <c r="L169" s="110" t="s">
        <v>265</v>
      </c>
      <c r="M169" s="214"/>
      <c r="N169" s="214"/>
      <c r="O169" s="215"/>
      <c r="P169" s="215"/>
      <c r="Q169" s="215"/>
      <c r="R169" s="215"/>
      <c r="S169" s="215"/>
      <c r="T169" s="216"/>
      <c r="U169" s="217"/>
      <c r="V169" s="217"/>
      <c r="W169" s="217"/>
      <c r="X169" s="217"/>
      <c r="Y169" s="218"/>
      <c r="Z169" s="218"/>
      <c r="AA169" s="218"/>
      <c r="AB169" s="218"/>
      <c r="AC169" s="218"/>
    </row>
    <row r="171" spans="1:29" ht="19.5" thickBot="1">
      <c r="A171" s="105">
        <v>5</v>
      </c>
      <c r="B171" s="105" t="s">
        <v>252</v>
      </c>
      <c r="C171" s="105">
        <v>17</v>
      </c>
      <c r="D171" s="105" t="s">
        <v>253</v>
      </c>
      <c r="E171" s="105" t="s">
        <v>254</v>
      </c>
      <c r="F171" s="105" t="s">
        <v>266</v>
      </c>
      <c r="G171" s="105" t="s">
        <v>255</v>
      </c>
      <c r="H171" s="105"/>
      <c r="I171" s="227" t="s">
        <v>256</v>
      </c>
      <c r="J171" s="227"/>
      <c r="K171" s="241" t="s">
        <v>290</v>
      </c>
      <c r="L171" s="241"/>
      <c r="M171" s="241"/>
      <c r="N171" s="241"/>
      <c r="O171" s="241"/>
      <c r="P171" s="241"/>
      <c r="Q171" s="241"/>
      <c r="R171" s="241"/>
      <c r="S171" s="241"/>
      <c r="T171" s="227" t="s">
        <v>257</v>
      </c>
      <c r="U171" s="227"/>
      <c r="V171" s="227"/>
      <c r="W171" s="227" t="s">
        <v>291</v>
      </c>
      <c r="X171" s="227"/>
      <c r="Y171" s="227"/>
      <c r="Z171" s="227"/>
      <c r="AA171" s="227"/>
      <c r="AB171" s="227"/>
      <c r="AC171" s="227"/>
    </row>
    <row r="172" spans="1:32" ht="19.5" thickBot="1">
      <c r="A172" s="228" t="s">
        <v>258</v>
      </c>
      <c r="B172" s="229" t="s">
        <v>259</v>
      </c>
      <c r="C172" s="229"/>
      <c r="D172" s="229"/>
      <c r="E172" s="230" t="s">
        <v>260</v>
      </c>
      <c r="F172" s="230"/>
      <c r="G172" s="230"/>
      <c r="H172" s="230"/>
      <c r="I172" s="230"/>
      <c r="J172" s="230"/>
      <c r="K172" s="230"/>
      <c r="L172" s="230"/>
      <c r="M172" s="230"/>
      <c r="N172" s="230"/>
      <c r="O172" s="230"/>
      <c r="P172" s="230"/>
      <c r="Q172" s="230"/>
      <c r="R172" s="230"/>
      <c r="S172" s="230"/>
      <c r="T172" s="231" t="s">
        <v>261</v>
      </c>
      <c r="U172" s="231"/>
      <c r="V172" s="231"/>
      <c r="W172" s="231"/>
      <c r="X172" s="231"/>
      <c r="Y172" s="231"/>
      <c r="Z172" s="231"/>
      <c r="AA172" s="231"/>
      <c r="AB172" s="231"/>
      <c r="AC172" s="231"/>
      <c r="AE172" t="s">
        <v>322</v>
      </c>
      <c r="AF172">
        <v>1000</v>
      </c>
    </row>
    <row r="173" spans="1:32" ht="20.25" thickBot="1" thickTop="1">
      <c r="A173" s="228"/>
      <c r="B173" s="229"/>
      <c r="C173" s="229"/>
      <c r="D173" s="229"/>
      <c r="E173" s="230"/>
      <c r="F173" s="230"/>
      <c r="G173" s="230"/>
      <c r="H173" s="230"/>
      <c r="I173" s="230"/>
      <c r="J173" s="230"/>
      <c r="K173" s="230"/>
      <c r="L173" s="230"/>
      <c r="M173" s="230"/>
      <c r="N173" s="230"/>
      <c r="O173" s="230"/>
      <c r="P173" s="230"/>
      <c r="Q173" s="230"/>
      <c r="R173" s="230"/>
      <c r="S173" s="230"/>
      <c r="T173" s="232" t="s">
        <v>262</v>
      </c>
      <c r="U173" s="232"/>
      <c r="V173" s="232"/>
      <c r="W173" s="232"/>
      <c r="X173" s="232"/>
      <c r="Y173" s="233" t="s">
        <v>263</v>
      </c>
      <c r="Z173" s="233"/>
      <c r="AA173" s="233"/>
      <c r="AB173" s="233"/>
      <c r="AC173" s="233"/>
      <c r="AE173" t="s">
        <v>323</v>
      </c>
      <c r="AF173">
        <v>1000</v>
      </c>
    </row>
    <row r="174" spans="1:32" ht="19.5" thickTop="1">
      <c r="A174" s="106">
        <v>1</v>
      </c>
      <c r="B174" s="226">
        <v>0.7708333333333334</v>
      </c>
      <c r="C174" s="226"/>
      <c r="D174" s="226"/>
      <c r="E174" s="220" t="s">
        <v>291</v>
      </c>
      <c r="F174" s="220"/>
      <c r="G174" s="220"/>
      <c r="H174" s="220"/>
      <c r="I174" s="220"/>
      <c r="J174" s="221">
        <v>9</v>
      </c>
      <c r="K174" s="221"/>
      <c r="L174" s="107" t="s">
        <v>264</v>
      </c>
      <c r="M174" s="221">
        <v>0</v>
      </c>
      <c r="N174" s="221"/>
      <c r="O174" s="222" t="s">
        <v>303</v>
      </c>
      <c r="P174" s="222"/>
      <c r="Q174" s="222"/>
      <c r="R174" s="222"/>
      <c r="S174" s="222"/>
      <c r="T174" s="226"/>
      <c r="U174" s="226"/>
      <c r="V174" s="226"/>
      <c r="W174" s="226"/>
      <c r="X174" s="226"/>
      <c r="Y174" s="223"/>
      <c r="Z174" s="223"/>
      <c r="AA174" s="223"/>
      <c r="AB174" s="223"/>
      <c r="AC174" s="223"/>
      <c r="AE174" t="s">
        <v>324</v>
      </c>
      <c r="AF174">
        <v>1000</v>
      </c>
    </row>
    <row r="175" spans="1:29" ht="18.75">
      <c r="A175" s="108">
        <v>2</v>
      </c>
      <c r="B175" s="224">
        <v>0.8055555555555555</v>
      </c>
      <c r="C175" s="224"/>
      <c r="D175" s="224"/>
      <c r="E175" s="220" t="s">
        <v>278</v>
      </c>
      <c r="F175" s="220"/>
      <c r="G175" s="220"/>
      <c r="H175" s="220"/>
      <c r="I175" s="220"/>
      <c r="J175" s="225">
        <v>1</v>
      </c>
      <c r="K175" s="225"/>
      <c r="L175" s="107" t="s">
        <v>265</v>
      </c>
      <c r="M175" s="225">
        <v>0</v>
      </c>
      <c r="N175" s="225"/>
      <c r="O175" s="222" t="s">
        <v>301</v>
      </c>
      <c r="P175" s="222"/>
      <c r="Q175" s="222"/>
      <c r="R175" s="222"/>
      <c r="S175" s="222"/>
      <c r="T175" s="219"/>
      <c r="U175" s="219"/>
      <c r="V175" s="219"/>
      <c r="W175" s="219"/>
      <c r="X175" s="219"/>
      <c r="Y175" s="210"/>
      <c r="Z175" s="211"/>
      <c r="AA175" s="211"/>
      <c r="AB175" s="211"/>
      <c r="AC175" s="211"/>
    </row>
    <row r="176" spans="1:29" ht="18.75">
      <c r="A176" s="108">
        <v>3</v>
      </c>
      <c r="B176" s="219"/>
      <c r="C176" s="219"/>
      <c r="D176" s="219"/>
      <c r="E176" s="220"/>
      <c r="F176" s="220"/>
      <c r="G176" s="220"/>
      <c r="H176" s="220"/>
      <c r="I176" s="220"/>
      <c r="J176" s="221"/>
      <c r="K176" s="221"/>
      <c r="L176" s="107" t="s">
        <v>265</v>
      </c>
      <c r="M176" s="221"/>
      <c r="N176" s="221"/>
      <c r="O176" s="222"/>
      <c r="P176" s="222"/>
      <c r="Q176" s="222"/>
      <c r="R176" s="222"/>
      <c r="S176" s="222"/>
      <c r="T176" s="219"/>
      <c r="U176" s="219"/>
      <c r="V176" s="219"/>
      <c r="W176" s="219"/>
      <c r="X176" s="219"/>
      <c r="Y176" s="210"/>
      <c r="Z176" s="211"/>
      <c r="AA176" s="211"/>
      <c r="AB176" s="211"/>
      <c r="AC176" s="211"/>
    </row>
    <row r="177" spans="1:29" ht="19.5" thickBot="1">
      <c r="A177" s="109">
        <v>4</v>
      </c>
      <c r="B177" s="212"/>
      <c r="C177" s="212"/>
      <c r="D177" s="212"/>
      <c r="E177" s="213"/>
      <c r="F177" s="213"/>
      <c r="G177" s="213"/>
      <c r="H177" s="213"/>
      <c r="I177" s="213"/>
      <c r="J177" s="214"/>
      <c r="K177" s="214"/>
      <c r="L177" s="110" t="s">
        <v>265</v>
      </c>
      <c r="M177" s="214"/>
      <c r="N177" s="214"/>
      <c r="O177" s="215"/>
      <c r="P177" s="215"/>
      <c r="Q177" s="215"/>
      <c r="R177" s="215"/>
      <c r="S177" s="215"/>
      <c r="T177" s="216"/>
      <c r="U177" s="217"/>
      <c r="V177" s="217"/>
      <c r="W177" s="217"/>
      <c r="X177" s="217"/>
      <c r="Y177" s="218"/>
      <c r="Z177" s="218"/>
      <c r="AA177" s="218"/>
      <c r="AB177" s="218"/>
      <c r="AC177" s="218"/>
    </row>
    <row r="179" spans="1:29" ht="19.5" thickBot="1">
      <c r="A179" s="105">
        <v>5</v>
      </c>
      <c r="B179" s="105" t="s">
        <v>252</v>
      </c>
      <c r="C179" s="105">
        <v>18</v>
      </c>
      <c r="D179" s="105" t="s">
        <v>253</v>
      </c>
      <c r="E179" s="105" t="s">
        <v>254</v>
      </c>
      <c r="F179" s="105" t="s">
        <v>295</v>
      </c>
      <c r="G179" s="105" t="s">
        <v>255</v>
      </c>
      <c r="H179" s="105"/>
      <c r="I179" s="227" t="s">
        <v>256</v>
      </c>
      <c r="J179" s="227"/>
      <c r="K179" s="227" t="s">
        <v>304</v>
      </c>
      <c r="L179" s="227"/>
      <c r="M179" s="227"/>
      <c r="N179" s="227"/>
      <c r="O179" s="227"/>
      <c r="P179" s="227"/>
      <c r="Q179" s="227"/>
      <c r="R179" s="227"/>
      <c r="S179" s="227"/>
      <c r="T179" s="227" t="s">
        <v>257</v>
      </c>
      <c r="U179" s="227"/>
      <c r="V179" s="227"/>
      <c r="W179" s="227" t="s">
        <v>282</v>
      </c>
      <c r="X179" s="227"/>
      <c r="Y179" s="227"/>
      <c r="Z179" s="227"/>
      <c r="AA179" s="227"/>
      <c r="AB179" s="227"/>
      <c r="AC179" s="227"/>
    </row>
    <row r="180" spans="1:32" ht="19.5" thickBot="1">
      <c r="A180" s="228" t="s">
        <v>258</v>
      </c>
      <c r="B180" s="229" t="s">
        <v>259</v>
      </c>
      <c r="C180" s="229"/>
      <c r="D180" s="229"/>
      <c r="E180" s="230" t="s">
        <v>260</v>
      </c>
      <c r="F180" s="230"/>
      <c r="G180" s="230"/>
      <c r="H180" s="230"/>
      <c r="I180" s="230"/>
      <c r="J180" s="230"/>
      <c r="K180" s="230"/>
      <c r="L180" s="230"/>
      <c r="M180" s="230"/>
      <c r="N180" s="230"/>
      <c r="O180" s="230"/>
      <c r="P180" s="230"/>
      <c r="Q180" s="230"/>
      <c r="R180" s="230"/>
      <c r="S180" s="230"/>
      <c r="T180" s="231" t="s">
        <v>261</v>
      </c>
      <c r="U180" s="231"/>
      <c r="V180" s="231"/>
      <c r="W180" s="231"/>
      <c r="X180" s="231"/>
      <c r="Y180" s="231"/>
      <c r="Z180" s="231"/>
      <c r="AA180" s="231"/>
      <c r="AB180" s="231"/>
      <c r="AC180" s="231"/>
      <c r="AE180" t="s">
        <v>322</v>
      </c>
      <c r="AF180">
        <v>0</v>
      </c>
    </row>
    <row r="181" spans="1:32" ht="20.25" thickBot="1" thickTop="1">
      <c r="A181" s="228"/>
      <c r="B181" s="229"/>
      <c r="C181" s="229"/>
      <c r="D181" s="229"/>
      <c r="E181" s="230"/>
      <c r="F181" s="230"/>
      <c r="G181" s="230"/>
      <c r="H181" s="230"/>
      <c r="I181" s="230"/>
      <c r="J181" s="230"/>
      <c r="K181" s="230"/>
      <c r="L181" s="230"/>
      <c r="M181" s="230"/>
      <c r="N181" s="230"/>
      <c r="O181" s="230"/>
      <c r="P181" s="230"/>
      <c r="Q181" s="230"/>
      <c r="R181" s="230"/>
      <c r="S181" s="230"/>
      <c r="T181" s="232" t="s">
        <v>262</v>
      </c>
      <c r="U181" s="232"/>
      <c r="V181" s="232"/>
      <c r="W181" s="232"/>
      <c r="X181" s="232"/>
      <c r="Y181" s="233" t="s">
        <v>263</v>
      </c>
      <c r="Z181" s="233"/>
      <c r="AA181" s="233"/>
      <c r="AB181" s="233"/>
      <c r="AC181" s="233"/>
      <c r="AE181" t="s">
        <v>323</v>
      </c>
      <c r="AF181">
        <v>1000</v>
      </c>
    </row>
    <row r="182" spans="1:32" ht="19.5" thickTop="1">
      <c r="A182" s="106">
        <v>1</v>
      </c>
      <c r="B182" s="226">
        <v>0.7083333333333334</v>
      </c>
      <c r="C182" s="226"/>
      <c r="D182" s="226"/>
      <c r="E182" s="220" t="s">
        <v>282</v>
      </c>
      <c r="F182" s="220"/>
      <c r="G182" s="220"/>
      <c r="H182" s="220"/>
      <c r="I182" s="220"/>
      <c r="J182" s="221">
        <v>1</v>
      </c>
      <c r="K182" s="221"/>
      <c r="L182" s="107" t="s">
        <v>264</v>
      </c>
      <c r="M182" s="221">
        <v>0</v>
      </c>
      <c r="N182" s="221"/>
      <c r="O182" s="222" t="s">
        <v>292</v>
      </c>
      <c r="P182" s="222"/>
      <c r="Q182" s="222"/>
      <c r="R182" s="222"/>
      <c r="S182" s="222"/>
      <c r="T182" s="226"/>
      <c r="U182" s="226"/>
      <c r="V182" s="226"/>
      <c r="W182" s="226"/>
      <c r="X182" s="226"/>
      <c r="Y182" s="223"/>
      <c r="Z182" s="223"/>
      <c r="AA182" s="223"/>
      <c r="AB182" s="223"/>
      <c r="AC182" s="223"/>
      <c r="AE182" t="s">
        <v>324</v>
      </c>
      <c r="AF182">
        <v>1000</v>
      </c>
    </row>
    <row r="183" spans="1:29" ht="18.75">
      <c r="A183" s="108">
        <v>2</v>
      </c>
      <c r="B183" s="224">
        <v>0.7430555555555555</v>
      </c>
      <c r="C183" s="224"/>
      <c r="D183" s="224"/>
      <c r="E183" s="220" t="s">
        <v>278</v>
      </c>
      <c r="F183" s="220"/>
      <c r="G183" s="220"/>
      <c r="H183" s="220"/>
      <c r="I183" s="220"/>
      <c r="J183" s="225">
        <v>0</v>
      </c>
      <c r="K183" s="225"/>
      <c r="L183" s="107" t="s">
        <v>265</v>
      </c>
      <c r="M183" s="225">
        <v>4</v>
      </c>
      <c r="N183" s="225"/>
      <c r="O183" s="222" t="s">
        <v>298</v>
      </c>
      <c r="P183" s="222"/>
      <c r="Q183" s="222"/>
      <c r="R183" s="222"/>
      <c r="S183" s="222"/>
      <c r="T183" s="219"/>
      <c r="U183" s="219"/>
      <c r="V183" s="219"/>
      <c r="W183" s="219"/>
      <c r="X183" s="219"/>
      <c r="Y183" s="210"/>
      <c r="Z183" s="211"/>
      <c r="AA183" s="211"/>
      <c r="AB183" s="211"/>
      <c r="AC183" s="211"/>
    </row>
    <row r="184" spans="1:29" ht="18.75">
      <c r="A184" s="108">
        <v>3</v>
      </c>
      <c r="B184" s="219"/>
      <c r="C184" s="219"/>
      <c r="D184" s="219"/>
      <c r="E184" s="220"/>
      <c r="F184" s="220"/>
      <c r="G184" s="220"/>
      <c r="H184" s="220"/>
      <c r="I184" s="220"/>
      <c r="J184" s="221"/>
      <c r="K184" s="221"/>
      <c r="L184" s="107" t="s">
        <v>265</v>
      </c>
      <c r="M184" s="221"/>
      <c r="N184" s="221"/>
      <c r="O184" s="222"/>
      <c r="P184" s="222"/>
      <c r="Q184" s="222"/>
      <c r="R184" s="222"/>
      <c r="S184" s="222"/>
      <c r="T184" s="219"/>
      <c r="U184" s="219"/>
      <c r="V184" s="219"/>
      <c r="W184" s="219"/>
      <c r="X184" s="219"/>
      <c r="Y184" s="210"/>
      <c r="Z184" s="211"/>
      <c r="AA184" s="211"/>
      <c r="AB184" s="211"/>
      <c r="AC184" s="211"/>
    </row>
    <row r="185" spans="1:29" ht="19.5" thickBot="1">
      <c r="A185" s="109">
        <v>4</v>
      </c>
      <c r="B185" s="212"/>
      <c r="C185" s="212"/>
      <c r="D185" s="212"/>
      <c r="E185" s="213"/>
      <c r="F185" s="213"/>
      <c r="G185" s="213"/>
      <c r="H185" s="213"/>
      <c r="I185" s="213"/>
      <c r="J185" s="214"/>
      <c r="K185" s="214"/>
      <c r="L185" s="110" t="s">
        <v>265</v>
      </c>
      <c r="M185" s="214"/>
      <c r="N185" s="214"/>
      <c r="O185" s="215"/>
      <c r="P185" s="215"/>
      <c r="Q185" s="215"/>
      <c r="R185" s="215"/>
      <c r="S185" s="215"/>
      <c r="T185" s="216"/>
      <c r="U185" s="217"/>
      <c r="V185" s="217"/>
      <c r="W185" s="217"/>
      <c r="X185" s="217"/>
      <c r="Y185" s="218"/>
      <c r="Z185" s="218"/>
      <c r="AA185" s="218"/>
      <c r="AB185" s="218"/>
      <c r="AC185" s="218"/>
    </row>
    <row r="187" spans="1:29" ht="19.5" thickBot="1">
      <c r="A187" s="105">
        <v>5</v>
      </c>
      <c r="B187" s="105" t="s">
        <v>252</v>
      </c>
      <c r="C187" s="105">
        <v>19</v>
      </c>
      <c r="D187" s="105" t="s">
        <v>253</v>
      </c>
      <c r="E187" s="105" t="s">
        <v>254</v>
      </c>
      <c r="F187" s="105" t="s">
        <v>279</v>
      </c>
      <c r="G187" s="105" t="s">
        <v>255</v>
      </c>
      <c r="H187" s="105"/>
      <c r="I187" s="227" t="s">
        <v>256</v>
      </c>
      <c r="J187" s="227"/>
      <c r="K187" s="227" t="s">
        <v>286</v>
      </c>
      <c r="L187" s="227"/>
      <c r="M187" s="227"/>
      <c r="N187" s="227"/>
      <c r="O187" s="227"/>
      <c r="P187" s="227"/>
      <c r="Q187" s="227"/>
      <c r="R187" s="227"/>
      <c r="S187" s="227"/>
      <c r="T187" s="227" t="s">
        <v>257</v>
      </c>
      <c r="U187" s="227"/>
      <c r="V187" s="227"/>
      <c r="W187" s="227" t="s">
        <v>287</v>
      </c>
      <c r="X187" s="227"/>
      <c r="Y187" s="227"/>
      <c r="Z187" s="227"/>
      <c r="AA187" s="227"/>
      <c r="AB187" s="227"/>
      <c r="AC187" s="227"/>
    </row>
    <row r="188" spans="1:32" ht="19.5" thickBot="1">
      <c r="A188" s="228" t="s">
        <v>258</v>
      </c>
      <c r="B188" s="229" t="s">
        <v>259</v>
      </c>
      <c r="C188" s="229"/>
      <c r="D188" s="229"/>
      <c r="E188" s="230" t="s">
        <v>260</v>
      </c>
      <c r="F188" s="230"/>
      <c r="G188" s="230"/>
      <c r="H188" s="230"/>
      <c r="I188" s="230"/>
      <c r="J188" s="230"/>
      <c r="K188" s="230"/>
      <c r="L188" s="230"/>
      <c r="M188" s="230"/>
      <c r="N188" s="230"/>
      <c r="O188" s="230"/>
      <c r="P188" s="230"/>
      <c r="Q188" s="230"/>
      <c r="R188" s="230"/>
      <c r="S188" s="230"/>
      <c r="T188" s="231" t="s">
        <v>261</v>
      </c>
      <c r="U188" s="231"/>
      <c r="V188" s="231"/>
      <c r="W188" s="231"/>
      <c r="X188" s="231"/>
      <c r="Y188" s="231"/>
      <c r="Z188" s="231"/>
      <c r="AA188" s="231"/>
      <c r="AB188" s="231"/>
      <c r="AC188" s="231"/>
      <c r="AE188" t="s">
        <v>322</v>
      </c>
      <c r="AF188">
        <v>0</v>
      </c>
    </row>
    <row r="189" spans="1:32" ht="20.25" thickBot="1" thickTop="1">
      <c r="A189" s="228"/>
      <c r="B189" s="229"/>
      <c r="C189" s="229"/>
      <c r="D189" s="229"/>
      <c r="E189" s="230"/>
      <c r="F189" s="230"/>
      <c r="G189" s="230"/>
      <c r="H189" s="230"/>
      <c r="I189" s="230"/>
      <c r="J189" s="230"/>
      <c r="K189" s="230"/>
      <c r="L189" s="230"/>
      <c r="M189" s="230"/>
      <c r="N189" s="230"/>
      <c r="O189" s="230"/>
      <c r="P189" s="230"/>
      <c r="Q189" s="230"/>
      <c r="R189" s="230"/>
      <c r="S189" s="230"/>
      <c r="T189" s="232" t="s">
        <v>262</v>
      </c>
      <c r="U189" s="232"/>
      <c r="V189" s="232"/>
      <c r="W189" s="232"/>
      <c r="X189" s="232"/>
      <c r="Y189" s="233" t="s">
        <v>263</v>
      </c>
      <c r="Z189" s="233"/>
      <c r="AA189" s="233"/>
      <c r="AB189" s="233"/>
      <c r="AC189" s="233"/>
      <c r="AE189" t="s">
        <v>323</v>
      </c>
      <c r="AF189">
        <v>1000</v>
      </c>
    </row>
    <row r="190" spans="1:32" ht="19.5" thickTop="1">
      <c r="A190" s="106">
        <v>1</v>
      </c>
      <c r="B190" s="226">
        <v>0.375</v>
      </c>
      <c r="C190" s="226"/>
      <c r="D190" s="226"/>
      <c r="E190" s="220" t="s">
        <v>287</v>
      </c>
      <c r="F190" s="220"/>
      <c r="G190" s="220"/>
      <c r="H190" s="220"/>
      <c r="I190" s="220"/>
      <c r="J190" s="221">
        <v>2</v>
      </c>
      <c r="K190" s="221"/>
      <c r="L190" s="107" t="s">
        <v>264</v>
      </c>
      <c r="M190" s="221">
        <v>0</v>
      </c>
      <c r="N190" s="221"/>
      <c r="O190" s="222" t="s">
        <v>292</v>
      </c>
      <c r="P190" s="222"/>
      <c r="Q190" s="222"/>
      <c r="R190" s="222"/>
      <c r="S190" s="222"/>
      <c r="T190" s="226"/>
      <c r="U190" s="226"/>
      <c r="V190" s="226"/>
      <c r="W190" s="226"/>
      <c r="X190" s="226"/>
      <c r="Y190" s="223"/>
      <c r="Z190" s="223"/>
      <c r="AA190" s="223"/>
      <c r="AB190" s="223"/>
      <c r="AC190" s="223"/>
      <c r="AE190" t="s">
        <v>324</v>
      </c>
      <c r="AF190">
        <v>1000</v>
      </c>
    </row>
    <row r="191" spans="1:29" ht="18.75">
      <c r="A191" s="108">
        <v>2</v>
      </c>
      <c r="B191" s="224">
        <v>0.4131944444444444</v>
      </c>
      <c r="C191" s="224"/>
      <c r="D191" s="224"/>
      <c r="E191" s="220" t="s">
        <v>287</v>
      </c>
      <c r="F191" s="220"/>
      <c r="G191" s="220"/>
      <c r="H191" s="220"/>
      <c r="I191" s="220"/>
      <c r="J191" s="225">
        <v>0</v>
      </c>
      <c r="K191" s="225"/>
      <c r="L191" s="107" t="s">
        <v>265</v>
      </c>
      <c r="M191" s="225">
        <v>6</v>
      </c>
      <c r="N191" s="225"/>
      <c r="O191" s="222" t="s">
        <v>273</v>
      </c>
      <c r="P191" s="222"/>
      <c r="Q191" s="222"/>
      <c r="R191" s="222"/>
      <c r="S191" s="222"/>
      <c r="T191" s="219"/>
      <c r="U191" s="219"/>
      <c r="V191" s="219"/>
      <c r="W191" s="219"/>
      <c r="X191" s="219"/>
      <c r="Y191" s="210"/>
      <c r="Z191" s="211"/>
      <c r="AA191" s="211"/>
      <c r="AB191" s="211"/>
      <c r="AC191" s="211"/>
    </row>
    <row r="192" spans="1:29" ht="18.75">
      <c r="A192" s="108">
        <v>3</v>
      </c>
      <c r="B192" s="219"/>
      <c r="C192" s="219"/>
      <c r="D192" s="219"/>
      <c r="E192" s="220"/>
      <c r="F192" s="220"/>
      <c r="G192" s="220"/>
      <c r="H192" s="220"/>
      <c r="I192" s="220"/>
      <c r="J192" s="221"/>
      <c r="K192" s="221"/>
      <c r="L192" s="107" t="s">
        <v>265</v>
      </c>
      <c r="M192" s="221"/>
      <c r="N192" s="221"/>
      <c r="O192" s="222"/>
      <c r="P192" s="222"/>
      <c r="Q192" s="222"/>
      <c r="R192" s="222"/>
      <c r="S192" s="222"/>
      <c r="T192" s="219"/>
      <c r="U192" s="219"/>
      <c r="V192" s="219"/>
      <c r="W192" s="219"/>
      <c r="X192" s="219"/>
      <c r="Y192" s="210"/>
      <c r="Z192" s="211"/>
      <c r="AA192" s="211"/>
      <c r="AB192" s="211"/>
      <c r="AC192" s="211"/>
    </row>
    <row r="193" spans="1:29" ht="19.5" thickBot="1">
      <c r="A193" s="109">
        <v>4</v>
      </c>
      <c r="B193" s="212"/>
      <c r="C193" s="212"/>
      <c r="D193" s="212"/>
      <c r="E193" s="213"/>
      <c r="F193" s="213"/>
      <c r="G193" s="213"/>
      <c r="H193" s="213"/>
      <c r="I193" s="213"/>
      <c r="J193" s="214"/>
      <c r="K193" s="214"/>
      <c r="L193" s="110" t="s">
        <v>265</v>
      </c>
      <c r="M193" s="214"/>
      <c r="N193" s="214"/>
      <c r="O193" s="215"/>
      <c r="P193" s="215"/>
      <c r="Q193" s="215"/>
      <c r="R193" s="215"/>
      <c r="S193" s="215"/>
      <c r="T193" s="216"/>
      <c r="U193" s="217"/>
      <c r="V193" s="217"/>
      <c r="W193" s="217"/>
      <c r="X193" s="217"/>
      <c r="Y193" s="218"/>
      <c r="Z193" s="218"/>
      <c r="AA193" s="218"/>
      <c r="AB193" s="218"/>
      <c r="AC193" s="218"/>
    </row>
    <row r="195" spans="1:29" ht="19.5" thickBot="1">
      <c r="A195" s="105">
        <v>5</v>
      </c>
      <c r="B195" s="105" t="s">
        <v>252</v>
      </c>
      <c r="C195" s="105">
        <v>19</v>
      </c>
      <c r="D195" s="105" t="s">
        <v>253</v>
      </c>
      <c r="E195" s="105" t="s">
        <v>254</v>
      </c>
      <c r="F195" s="105" t="s">
        <v>279</v>
      </c>
      <c r="G195" s="105" t="s">
        <v>255</v>
      </c>
      <c r="H195" s="105"/>
      <c r="I195" s="227" t="s">
        <v>256</v>
      </c>
      <c r="J195" s="227"/>
      <c r="K195" s="227" t="s">
        <v>302</v>
      </c>
      <c r="L195" s="227"/>
      <c r="M195" s="227"/>
      <c r="N195" s="227"/>
      <c r="O195" s="227"/>
      <c r="P195" s="227"/>
      <c r="Q195" s="227"/>
      <c r="R195" s="227"/>
      <c r="S195" s="227"/>
      <c r="T195" s="227" t="s">
        <v>257</v>
      </c>
      <c r="U195" s="227"/>
      <c r="V195" s="227"/>
      <c r="W195" s="227" t="s">
        <v>275</v>
      </c>
      <c r="X195" s="227"/>
      <c r="Y195" s="227"/>
      <c r="Z195" s="227"/>
      <c r="AA195" s="227"/>
      <c r="AB195" s="227"/>
      <c r="AC195" s="227"/>
    </row>
    <row r="196" spans="1:32" ht="19.5" thickBot="1">
      <c r="A196" s="228" t="s">
        <v>258</v>
      </c>
      <c r="B196" s="229" t="s">
        <v>259</v>
      </c>
      <c r="C196" s="229"/>
      <c r="D196" s="229"/>
      <c r="E196" s="230" t="s">
        <v>260</v>
      </c>
      <c r="F196" s="230"/>
      <c r="G196" s="230"/>
      <c r="H196" s="230"/>
      <c r="I196" s="230"/>
      <c r="J196" s="230"/>
      <c r="K196" s="230"/>
      <c r="L196" s="230"/>
      <c r="M196" s="230"/>
      <c r="N196" s="230"/>
      <c r="O196" s="230"/>
      <c r="P196" s="230"/>
      <c r="Q196" s="230"/>
      <c r="R196" s="230"/>
      <c r="S196" s="230"/>
      <c r="T196" s="231" t="s">
        <v>261</v>
      </c>
      <c r="U196" s="231"/>
      <c r="V196" s="231"/>
      <c r="W196" s="231"/>
      <c r="X196" s="231"/>
      <c r="Y196" s="231"/>
      <c r="Z196" s="231"/>
      <c r="AA196" s="231"/>
      <c r="AB196" s="231"/>
      <c r="AC196" s="231"/>
      <c r="AE196" t="s">
        <v>322</v>
      </c>
      <c r="AF196">
        <v>0</v>
      </c>
    </row>
    <row r="197" spans="1:32" ht="20.25" thickBot="1" thickTop="1">
      <c r="A197" s="228"/>
      <c r="B197" s="229"/>
      <c r="C197" s="229"/>
      <c r="D197" s="229"/>
      <c r="E197" s="230"/>
      <c r="F197" s="230"/>
      <c r="G197" s="230"/>
      <c r="H197" s="230"/>
      <c r="I197" s="230"/>
      <c r="J197" s="230"/>
      <c r="K197" s="230"/>
      <c r="L197" s="230"/>
      <c r="M197" s="230"/>
      <c r="N197" s="230"/>
      <c r="O197" s="230"/>
      <c r="P197" s="230"/>
      <c r="Q197" s="230"/>
      <c r="R197" s="230"/>
      <c r="S197" s="230"/>
      <c r="T197" s="232" t="s">
        <v>262</v>
      </c>
      <c r="U197" s="232"/>
      <c r="V197" s="232"/>
      <c r="W197" s="232"/>
      <c r="X197" s="232"/>
      <c r="Y197" s="233" t="s">
        <v>263</v>
      </c>
      <c r="Z197" s="233"/>
      <c r="AA197" s="233"/>
      <c r="AB197" s="233"/>
      <c r="AC197" s="233"/>
      <c r="AE197" t="s">
        <v>323</v>
      </c>
      <c r="AF197">
        <v>1000</v>
      </c>
    </row>
    <row r="198" spans="1:32" ht="19.5" thickTop="1">
      <c r="A198" s="106">
        <v>1</v>
      </c>
      <c r="B198" s="226">
        <v>0.4166666666666667</v>
      </c>
      <c r="C198" s="226"/>
      <c r="D198" s="226"/>
      <c r="E198" s="220" t="s">
        <v>293</v>
      </c>
      <c r="F198" s="220"/>
      <c r="G198" s="220"/>
      <c r="H198" s="220"/>
      <c r="I198" s="220"/>
      <c r="J198" s="221">
        <v>0</v>
      </c>
      <c r="K198" s="221"/>
      <c r="L198" s="107" t="s">
        <v>264</v>
      </c>
      <c r="M198" s="221">
        <v>7</v>
      </c>
      <c r="N198" s="221"/>
      <c r="O198" s="222" t="s">
        <v>276</v>
      </c>
      <c r="P198" s="222"/>
      <c r="Q198" s="222"/>
      <c r="R198" s="222"/>
      <c r="S198" s="222"/>
      <c r="T198" s="226"/>
      <c r="U198" s="226"/>
      <c r="V198" s="226"/>
      <c r="W198" s="226"/>
      <c r="X198" s="226"/>
      <c r="Y198" s="223"/>
      <c r="Z198" s="223"/>
      <c r="AA198" s="223"/>
      <c r="AB198" s="223"/>
      <c r="AC198" s="223"/>
      <c r="AE198" t="s">
        <v>324</v>
      </c>
      <c r="AF198">
        <v>1500</v>
      </c>
    </row>
    <row r="199" spans="1:29" ht="18.75">
      <c r="A199" s="108">
        <v>2</v>
      </c>
      <c r="B199" s="224">
        <v>0.4583333333333333</v>
      </c>
      <c r="C199" s="224"/>
      <c r="D199" s="224"/>
      <c r="E199" s="220" t="s">
        <v>284</v>
      </c>
      <c r="F199" s="220"/>
      <c r="G199" s="220"/>
      <c r="H199" s="220"/>
      <c r="I199" s="220"/>
      <c r="J199" s="225">
        <v>0</v>
      </c>
      <c r="K199" s="225"/>
      <c r="L199" s="107" t="s">
        <v>265</v>
      </c>
      <c r="M199" s="225">
        <v>5</v>
      </c>
      <c r="N199" s="225"/>
      <c r="O199" s="222" t="s">
        <v>288</v>
      </c>
      <c r="P199" s="222"/>
      <c r="Q199" s="222"/>
      <c r="R199" s="222"/>
      <c r="S199" s="222"/>
      <c r="T199" s="219"/>
      <c r="U199" s="219"/>
      <c r="V199" s="219"/>
      <c r="W199" s="219"/>
      <c r="X199" s="219"/>
      <c r="Y199" s="210"/>
      <c r="Z199" s="211"/>
      <c r="AA199" s="211"/>
      <c r="AB199" s="211"/>
      <c r="AC199" s="211"/>
    </row>
    <row r="200" spans="1:29" ht="18.75">
      <c r="A200" s="108">
        <v>3</v>
      </c>
      <c r="B200" s="219">
        <v>0.5</v>
      </c>
      <c r="C200" s="219"/>
      <c r="D200" s="219"/>
      <c r="E200" s="220" t="s">
        <v>278</v>
      </c>
      <c r="F200" s="220"/>
      <c r="G200" s="220"/>
      <c r="H200" s="220"/>
      <c r="I200" s="220"/>
      <c r="J200" s="221">
        <v>8</v>
      </c>
      <c r="K200" s="221"/>
      <c r="L200" s="107" t="s">
        <v>265</v>
      </c>
      <c r="M200" s="221">
        <v>2</v>
      </c>
      <c r="N200" s="221"/>
      <c r="O200" s="222" t="s">
        <v>293</v>
      </c>
      <c r="P200" s="222"/>
      <c r="Q200" s="222"/>
      <c r="R200" s="222"/>
      <c r="S200" s="222"/>
      <c r="T200" s="219"/>
      <c r="U200" s="219"/>
      <c r="V200" s="219"/>
      <c r="W200" s="219"/>
      <c r="X200" s="219"/>
      <c r="Y200" s="210"/>
      <c r="Z200" s="211"/>
      <c r="AA200" s="211"/>
      <c r="AB200" s="211"/>
      <c r="AC200" s="211"/>
    </row>
    <row r="201" spans="1:29" ht="19.5" thickBot="1">
      <c r="A201" s="109">
        <v>4</v>
      </c>
      <c r="B201" s="212"/>
      <c r="C201" s="212"/>
      <c r="D201" s="212"/>
      <c r="E201" s="213"/>
      <c r="F201" s="213"/>
      <c r="G201" s="213"/>
      <c r="H201" s="213"/>
      <c r="I201" s="213"/>
      <c r="J201" s="214"/>
      <c r="K201" s="214"/>
      <c r="L201" s="110" t="s">
        <v>265</v>
      </c>
      <c r="M201" s="214"/>
      <c r="N201" s="214"/>
      <c r="O201" s="215"/>
      <c r="P201" s="215"/>
      <c r="Q201" s="215"/>
      <c r="R201" s="215"/>
      <c r="S201" s="215"/>
      <c r="T201" s="216"/>
      <c r="U201" s="217"/>
      <c r="V201" s="217"/>
      <c r="W201" s="217"/>
      <c r="X201" s="217"/>
      <c r="Y201" s="218"/>
      <c r="Z201" s="218"/>
      <c r="AA201" s="218"/>
      <c r="AB201" s="218"/>
      <c r="AC201" s="218"/>
    </row>
    <row r="203" spans="1:29" ht="19.5" thickBot="1">
      <c r="A203" s="105">
        <v>5</v>
      </c>
      <c r="B203" s="105" t="s">
        <v>252</v>
      </c>
      <c r="C203" s="105">
        <v>22</v>
      </c>
      <c r="D203" s="105" t="s">
        <v>253</v>
      </c>
      <c r="E203" s="105" t="s">
        <v>254</v>
      </c>
      <c r="F203" s="105" t="s">
        <v>307</v>
      </c>
      <c r="G203" s="105" t="s">
        <v>255</v>
      </c>
      <c r="H203" s="105"/>
      <c r="I203" s="227" t="s">
        <v>256</v>
      </c>
      <c r="J203" s="227"/>
      <c r="K203" s="241" t="s">
        <v>296</v>
      </c>
      <c r="L203" s="241"/>
      <c r="M203" s="241"/>
      <c r="N203" s="241"/>
      <c r="O203" s="241"/>
      <c r="P203" s="241"/>
      <c r="Q203" s="241"/>
      <c r="R203" s="241"/>
      <c r="S203" s="241"/>
      <c r="T203" s="227" t="s">
        <v>257</v>
      </c>
      <c r="U203" s="227"/>
      <c r="V203" s="227"/>
      <c r="W203" s="227" t="s">
        <v>297</v>
      </c>
      <c r="X203" s="227"/>
      <c r="Y203" s="227"/>
      <c r="Z203" s="227"/>
      <c r="AA203" s="227"/>
      <c r="AB203" s="227"/>
      <c r="AC203" s="227"/>
    </row>
    <row r="204" spans="1:32" ht="19.5" thickBot="1">
      <c r="A204" s="228" t="s">
        <v>258</v>
      </c>
      <c r="B204" s="229" t="s">
        <v>259</v>
      </c>
      <c r="C204" s="229"/>
      <c r="D204" s="229"/>
      <c r="E204" s="230" t="s">
        <v>260</v>
      </c>
      <c r="F204" s="230"/>
      <c r="G204" s="230"/>
      <c r="H204" s="230"/>
      <c r="I204" s="230"/>
      <c r="J204" s="230"/>
      <c r="K204" s="230"/>
      <c r="L204" s="230"/>
      <c r="M204" s="230"/>
      <c r="N204" s="230"/>
      <c r="O204" s="230"/>
      <c r="P204" s="230"/>
      <c r="Q204" s="230"/>
      <c r="R204" s="230"/>
      <c r="S204" s="230"/>
      <c r="T204" s="231" t="s">
        <v>261</v>
      </c>
      <c r="U204" s="231"/>
      <c r="V204" s="231"/>
      <c r="W204" s="231"/>
      <c r="X204" s="231"/>
      <c r="Y204" s="231"/>
      <c r="Z204" s="231"/>
      <c r="AA204" s="231"/>
      <c r="AB204" s="231"/>
      <c r="AC204" s="231"/>
      <c r="AE204" t="s">
        <v>322</v>
      </c>
      <c r="AF204">
        <v>1000</v>
      </c>
    </row>
    <row r="205" spans="1:32" ht="20.25" thickBot="1" thickTop="1">
      <c r="A205" s="228"/>
      <c r="B205" s="229"/>
      <c r="C205" s="229"/>
      <c r="D205" s="229"/>
      <c r="E205" s="230"/>
      <c r="F205" s="230"/>
      <c r="G205" s="230"/>
      <c r="H205" s="230"/>
      <c r="I205" s="230"/>
      <c r="J205" s="230"/>
      <c r="K205" s="230"/>
      <c r="L205" s="230"/>
      <c r="M205" s="230"/>
      <c r="N205" s="230"/>
      <c r="O205" s="230"/>
      <c r="P205" s="230"/>
      <c r="Q205" s="230"/>
      <c r="R205" s="230"/>
      <c r="S205" s="230"/>
      <c r="T205" s="232" t="s">
        <v>262</v>
      </c>
      <c r="U205" s="232"/>
      <c r="V205" s="232"/>
      <c r="W205" s="232"/>
      <c r="X205" s="232"/>
      <c r="Y205" s="233" t="s">
        <v>263</v>
      </c>
      <c r="Z205" s="233"/>
      <c r="AA205" s="233"/>
      <c r="AB205" s="233"/>
      <c r="AC205" s="233"/>
      <c r="AE205" t="s">
        <v>323</v>
      </c>
      <c r="AF205">
        <v>1000</v>
      </c>
    </row>
    <row r="206" spans="1:32" ht="19.5" thickTop="1">
      <c r="A206" s="106">
        <v>1</v>
      </c>
      <c r="B206" s="226">
        <v>0.7708333333333334</v>
      </c>
      <c r="C206" s="226"/>
      <c r="D206" s="226"/>
      <c r="E206" s="220" t="s">
        <v>272</v>
      </c>
      <c r="F206" s="220"/>
      <c r="G206" s="220"/>
      <c r="H206" s="220"/>
      <c r="I206" s="220"/>
      <c r="J206" s="221">
        <v>0</v>
      </c>
      <c r="K206" s="221"/>
      <c r="L206" s="107" t="s">
        <v>264</v>
      </c>
      <c r="M206" s="221">
        <v>6</v>
      </c>
      <c r="N206" s="221"/>
      <c r="O206" s="222" t="s">
        <v>298</v>
      </c>
      <c r="P206" s="222"/>
      <c r="Q206" s="222"/>
      <c r="R206" s="222"/>
      <c r="S206" s="222"/>
      <c r="T206" s="226"/>
      <c r="U206" s="226"/>
      <c r="V206" s="226"/>
      <c r="W206" s="226"/>
      <c r="X206" s="226"/>
      <c r="Y206" s="223"/>
      <c r="Z206" s="223"/>
      <c r="AA206" s="223"/>
      <c r="AB206" s="223"/>
      <c r="AC206" s="223"/>
      <c r="AE206" t="s">
        <v>324</v>
      </c>
      <c r="AF206">
        <v>1000</v>
      </c>
    </row>
    <row r="207" spans="1:29" ht="18.75">
      <c r="A207" s="108">
        <v>2</v>
      </c>
      <c r="B207" s="224">
        <v>0.8125</v>
      </c>
      <c r="C207" s="224"/>
      <c r="D207" s="224"/>
      <c r="E207" s="220" t="s">
        <v>297</v>
      </c>
      <c r="F207" s="220"/>
      <c r="G207" s="220"/>
      <c r="H207" s="220"/>
      <c r="I207" s="220"/>
      <c r="J207" s="225">
        <v>0</v>
      </c>
      <c r="K207" s="225"/>
      <c r="L207" s="107" t="s">
        <v>265</v>
      </c>
      <c r="M207" s="225">
        <v>14</v>
      </c>
      <c r="N207" s="225"/>
      <c r="O207" s="222" t="s">
        <v>298</v>
      </c>
      <c r="P207" s="222"/>
      <c r="Q207" s="222"/>
      <c r="R207" s="222"/>
      <c r="S207" s="222"/>
      <c r="T207" s="219"/>
      <c r="U207" s="219"/>
      <c r="V207" s="219"/>
      <c r="W207" s="219"/>
      <c r="X207" s="219"/>
      <c r="Y207" s="210"/>
      <c r="Z207" s="211"/>
      <c r="AA207" s="211"/>
      <c r="AB207" s="211"/>
      <c r="AC207" s="211"/>
    </row>
    <row r="208" spans="1:29" ht="18.75">
      <c r="A208" s="108">
        <v>3</v>
      </c>
      <c r="B208" s="219"/>
      <c r="C208" s="219"/>
      <c r="D208" s="219"/>
      <c r="E208" s="220"/>
      <c r="F208" s="220"/>
      <c r="G208" s="220"/>
      <c r="H208" s="220"/>
      <c r="I208" s="220"/>
      <c r="J208" s="221"/>
      <c r="K208" s="221"/>
      <c r="L208" s="107" t="s">
        <v>265</v>
      </c>
      <c r="M208" s="221"/>
      <c r="N208" s="221"/>
      <c r="O208" s="222"/>
      <c r="P208" s="222"/>
      <c r="Q208" s="222"/>
      <c r="R208" s="222"/>
      <c r="S208" s="222"/>
      <c r="T208" s="219"/>
      <c r="U208" s="219"/>
      <c r="V208" s="219"/>
      <c r="W208" s="219"/>
      <c r="X208" s="219"/>
      <c r="Y208" s="210"/>
      <c r="Z208" s="211"/>
      <c r="AA208" s="211"/>
      <c r="AB208" s="211"/>
      <c r="AC208" s="211"/>
    </row>
    <row r="209" spans="1:29" ht="19.5" thickBot="1">
      <c r="A209" s="109">
        <v>4</v>
      </c>
      <c r="B209" s="212"/>
      <c r="C209" s="212"/>
      <c r="D209" s="212"/>
      <c r="E209" s="213"/>
      <c r="F209" s="213"/>
      <c r="G209" s="213"/>
      <c r="H209" s="213"/>
      <c r="I209" s="213"/>
      <c r="J209" s="214"/>
      <c r="K209" s="214"/>
      <c r="L209" s="110" t="s">
        <v>265</v>
      </c>
      <c r="M209" s="214"/>
      <c r="N209" s="214"/>
      <c r="O209" s="215"/>
      <c r="P209" s="215"/>
      <c r="Q209" s="215"/>
      <c r="R209" s="215"/>
      <c r="S209" s="215"/>
      <c r="T209" s="216"/>
      <c r="U209" s="217"/>
      <c r="V209" s="217"/>
      <c r="W209" s="217"/>
      <c r="X209" s="217"/>
      <c r="Y209" s="218"/>
      <c r="Z209" s="218"/>
      <c r="AA209" s="218"/>
      <c r="AB209" s="218"/>
      <c r="AC209" s="218"/>
    </row>
    <row r="211" spans="1:29" ht="19.5" thickBot="1">
      <c r="A211" s="105">
        <v>5</v>
      </c>
      <c r="B211" s="105" t="s">
        <v>252</v>
      </c>
      <c r="C211" s="105">
        <v>23</v>
      </c>
      <c r="D211" s="105" t="s">
        <v>253</v>
      </c>
      <c r="E211" s="105" t="s">
        <v>254</v>
      </c>
      <c r="F211" s="105" t="s">
        <v>310</v>
      </c>
      <c r="G211" s="105" t="s">
        <v>255</v>
      </c>
      <c r="H211" s="105"/>
      <c r="I211" s="227" t="s">
        <v>256</v>
      </c>
      <c r="J211" s="227"/>
      <c r="K211" s="241" t="s">
        <v>270</v>
      </c>
      <c r="L211" s="241"/>
      <c r="M211" s="241"/>
      <c r="N211" s="241"/>
      <c r="O211" s="241"/>
      <c r="P211" s="241"/>
      <c r="Q211" s="241"/>
      <c r="R211" s="241"/>
      <c r="S211" s="241"/>
      <c r="T211" s="227" t="s">
        <v>257</v>
      </c>
      <c r="U211" s="227"/>
      <c r="V211" s="227"/>
      <c r="W211" s="227" t="s">
        <v>271</v>
      </c>
      <c r="X211" s="227"/>
      <c r="Y211" s="227"/>
      <c r="Z211" s="227"/>
      <c r="AA211" s="227"/>
      <c r="AB211" s="227"/>
      <c r="AC211" s="227"/>
    </row>
    <row r="212" spans="1:32" ht="19.5" thickBot="1">
      <c r="A212" s="228" t="s">
        <v>258</v>
      </c>
      <c r="B212" s="229" t="s">
        <v>259</v>
      </c>
      <c r="C212" s="229"/>
      <c r="D212" s="229"/>
      <c r="E212" s="230" t="s">
        <v>260</v>
      </c>
      <c r="F212" s="230"/>
      <c r="G212" s="230"/>
      <c r="H212" s="230"/>
      <c r="I212" s="230"/>
      <c r="J212" s="230"/>
      <c r="K212" s="230"/>
      <c r="L212" s="230"/>
      <c r="M212" s="230"/>
      <c r="N212" s="230"/>
      <c r="O212" s="230"/>
      <c r="P212" s="230"/>
      <c r="Q212" s="230"/>
      <c r="R212" s="230"/>
      <c r="S212" s="230"/>
      <c r="T212" s="231" t="s">
        <v>261</v>
      </c>
      <c r="U212" s="231"/>
      <c r="V212" s="231"/>
      <c r="W212" s="231"/>
      <c r="X212" s="231"/>
      <c r="Y212" s="231"/>
      <c r="Z212" s="231"/>
      <c r="AA212" s="231"/>
      <c r="AB212" s="231"/>
      <c r="AC212" s="231"/>
      <c r="AE212" t="s">
        <v>322</v>
      </c>
      <c r="AF212">
        <v>3000</v>
      </c>
    </row>
    <row r="213" spans="1:32" ht="20.25" thickBot="1" thickTop="1">
      <c r="A213" s="228"/>
      <c r="B213" s="229"/>
      <c r="C213" s="229"/>
      <c r="D213" s="229"/>
      <c r="E213" s="230"/>
      <c r="F213" s="230"/>
      <c r="G213" s="230"/>
      <c r="H213" s="230"/>
      <c r="I213" s="230"/>
      <c r="J213" s="230"/>
      <c r="K213" s="230"/>
      <c r="L213" s="230"/>
      <c r="M213" s="230"/>
      <c r="N213" s="230"/>
      <c r="O213" s="230"/>
      <c r="P213" s="230"/>
      <c r="Q213" s="230"/>
      <c r="R213" s="230"/>
      <c r="S213" s="230"/>
      <c r="T213" s="232" t="s">
        <v>262</v>
      </c>
      <c r="U213" s="232"/>
      <c r="V213" s="232"/>
      <c r="W213" s="232"/>
      <c r="X213" s="232"/>
      <c r="Y213" s="233" t="s">
        <v>263</v>
      </c>
      <c r="Z213" s="233"/>
      <c r="AA213" s="233"/>
      <c r="AB213" s="233"/>
      <c r="AC213" s="233"/>
      <c r="AE213" t="s">
        <v>323</v>
      </c>
      <c r="AF213">
        <v>1000</v>
      </c>
    </row>
    <row r="214" spans="1:32" ht="19.5" thickTop="1">
      <c r="A214" s="106">
        <v>1</v>
      </c>
      <c r="B214" s="226">
        <v>0.78125</v>
      </c>
      <c r="C214" s="226"/>
      <c r="D214" s="226"/>
      <c r="E214" s="220" t="s">
        <v>271</v>
      </c>
      <c r="F214" s="220"/>
      <c r="G214" s="220"/>
      <c r="H214" s="220"/>
      <c r="I214" s="220"/>
      <c r="J214" s="221">
        <v>1</v>
      </c>
      <c r="K214" s="221"/>
      <c r="L214" s="107" t="s">
        <v>264</v>
      </c>
      <c r="M214" s="221">
        <v>1</v>
      </c>
      <c r="N214" s="221"/>
      <c r="O214" s="222" t="s">
        <v>274</v>
      </c>
      <c r="P214" s="222"/>
      <c r="Q214" s="222"/>
      <c r="R214" s="222"/>
      <c r="S214" s="222"/>
      <c r="T214" s="226"/>
      <c r="U214" s="226"/>
      <c r="V214" s="226"/>
      <c r="W214" s="226"/>
      <c r="X214" s="226"/>
      <c r="Y214" s="223"/>
      <c r="Z214" s="223"/>
      <c r="AA214" s="223"/>
      <c r="AB214" s="223"/>
      <c r="AC214" s="223"/>
      <c r="AE214" t="s">
        <v>324</v>
      </c>
      <c r="AF214">
        <v>1000</v>
      </c>
    </row>
    <row r="215" spans="1:29" ht="18.75">
      <c r="A215" s="108">
        <v>2</v>
      </c>
      <c r="B215" s="224">
        <v>0.8159722222222222</v>
      </c>
      <c r="C215" s="224"/>
      <c r="D215" s="224"/>
      <c r="E215" s="220" t="s">
        <v>282</v>
      </c>
      <c r="F215" s="220"/>
      <c r="G215" s="220"/>
      <c r="H215" s="220"/>
      <c r="I215" s="220"/>
      <c r="J215" s="225">
        <v>0</v>
      </c>
      <c r="K215" s="225"/>
      <c r="L215" s="107" t="s">
        <v>265</v>
      </c>
      <c r="M215" s="225">
        <v>8</v>
      </c>
      <c r="N215" s="225"/>
      <c r="O215" s="222" t="s">
        <v>273</v>
      </c>
      <c r="P215" s="222"/>
      <c r="Q215" s="222"/>
      <c r="R215" s="222"/>
      <c r="S215" s="222"/>
      <c r="T215" s="219"/>
      <c r="U215" s="219"/>
      <c r="V215" s="219"/>
      <c r="W215" s="219"/>
      <c r="X215" s="219"/>
      <c r="Y215" s="210"/>
      <c r="Z215" s="211"/>
      <c r="AA215" s="211"/>
      <c r="AB215" s="211"/>
      <c r="AC215" s="211"/>
    </row>
    <row r="216" spans="1:29" ht="18.75">
      <c r="A216" s="108">
        <v>3</v>
      </c>
      <c r="B216" s="219"/>
      <c r="C216" s="219"/>
      <c r="D216" s="219"/>
      <c r="E216" s="220"/>
      <c r="F216" s="220"/>
      <c r="G216" s="220"/>
      <c r="H216" s="220"/>
      <c r="I216" s="220"/>
      <c r="J216" s="221"/>
      <c r="K216" s="221"/>
      <c r="L216" s="107" t="s">
        <v>265</v>
      </c>
      <c r="M216" s="221"/>
      <c r="N216" s="221"/>
      <c r="O216" s="222"/>
      <c r="P216" s="222"/>
      <c r="Q216" s="222"/>
      <c r="R216" s="222"/>
      <c r="S216" s="222"/>
      <c r="T216" s="219"/>
      <c r="U216" s="219"/>
      <c r="V216" s="219"/>
      <c r="W216" s="219"/>
      <c r="X216" s="219"/>
      <c r="Y216" s="210"/>
      <c r="Z216" s="211"/>
      <c r="AA216" s="211"/>
      <c r="AB216" s="211"/>
      <c r="AC216" s="211"/>
    </row>
    <row r="217" spans="1:29" ht="19.5" thickBot="1">
      <c r="A217" s="109">
        <v>4</v>
      </c>
      <c r="B217" s="212"/>
      <c r="C217" s="212"/>
      <c r="D217" s="212"/>
      <c r="E217" s="213"/>
      <c r="F217" s="213"/>
      <c r="G217" s="213"/>
      <c r="H217" s="213"/>
      <c r="I217" s="213"/>
      <c r="J217" s="214"/>
      <c r="K217" s="214"/>
      <c r="L217" s="110" t="s">
        <v>265</v>
      </c>
      <c r="M217" s="214"/>
      <c r="N217" s="214"/>
      <c r="O217" s="215"/>
      <c r="P217" s="215"/>
      <c r="Q217" s="215"/>
      <c r="R217" s="215"/>
      <c r="S217" s="215"/>
      <c r="T217" s="216"/>
      <c r="U217" s="217"/>
      <c r="V217" s="217"/>
      <c r="W217" s="217"/>
      <c r="X217" s="217"/>
      <c r="Y217" s="218"/>
      <c r="Z217" s="218"/>
      <c r="AA217" s="218"/>
      <c r="AB217" s="218"/>
      <c r="AC217" s="218"/>
    </row>
    <row r="219" spans="1:29" ht="19.5" thickBot="1">
      <c r="A219" s="105">
        <v>5</v>
      </c>
      <c r="B219" s="105" t="s">
        <v>252</v>
      </c>
      <c r="C219" s="105">
        <v>24</v>
      </c>
      <c r="D219" s="105" t="s">
        <v>253</v>
      </c>
      <c r="E219" s="105" t="s">
        <v>254</v>
      </c>
      <c r="F219" s="105" t="s">
        <v>266</v>
      </c>
      <c r="G219" s="105" t="s">
        <v>255</v>
      </c>
      <c r="H219" s="105"/>
      <c r="I219" s="227" t="s">
        <v>256</v>
      </c>
      <c r="J219" s="227"/>
      <c r="K219" s="241" t="s">
        <v>312</v>
      </c>
      <c r="L219" s="241"/>
      <c r="M219" s="241"/>
      <c r="N219" s="241"/>
      <c r="O219" s="241"/>
      <c r="P219" s="241"/>
      <c r="Q219" s="241"/>
      <c r="R219" s="241"/>
      <c r="S219" s="241"/>
      <c r="T219" s="227" t="s">
        <v>257</v>
      </c>
      <c r="U219" s="227"/>
      <c r="V219" s="227"/>
      <c r="W219" s="227" t="s">
        <v>269</v>
      </c>
      <c r="X219" s="227"/>
      <c r="Y219" s="227"/>
      <c r="Z219" s="227"/>
      <c r="AA219" s="227"/>
      <c r="AB219" s="227"/>
      <c r="AC219" s="227"/>
    </row>
    <row r="220" spans="1:32" ht="19.5" thickBot="1">
      <c r="A220" s="228" t="s">
        <v>258</v>
      </c>
      <c r="B220" s="229" t="s">
        <v>259</v>
      </c>
      <c r="C220" s="229"/>
      <c r="D220" s="229"/>
      <c r="E220" s="230" t="s">
        <v>260</v>
      </c>
      <c r="F220" s="230"/>
      <c r="G220" s="230"/>
      <c r="H220" s="230"/>
      <c r="I220" s="230"/>
      <c r="J220" s="230"/>
      <c r="K220" s="230"/>
      <c r="L220" s="230"/>
      <c r="M220" s="230"/>
      <c r="N220" s="230"/>
      <c r="O220" s="230"/>
      <c r="P220" s="230"/>
      <c r="Q220" s="230"/>
      <c r="R220" s="230"/>
      <c r="S220" s="230"/>
      <c r="T220" s="231" t="s">
        <v>261</v>
      </c>
      <c r="U220" s="231"/>
      <c r="V220" s="231"/>
      <c r="W220" s="231"/>
      <c r="X220" s="231"/>
      <c r="Y220" s="231"/>
      <c r="Z220" s="231"/>
      <c r="AA220" s="231"/>
      <c r="AB220" s="231"/>
      <c r="AC220" s="231"/>
      <c r="AE220" t="s">
        <v>322</v>
      </c>
      <c r="AF220">
        <v>1500</v>
      </c>
    </row>
    <row r="221" spans="1:32" ht="20.25" thickBot="1" thickTop="1">
      <c r="A221" s="228"/>
      <c r="B221" s="229"/>
      <c r="C221" s="229"/>
      <c r="D221" s="229"/>
      <c r="E221" s="230"/>
      <c r="F221" s="230"/>
      <c r="G221" s="230"/>
      <c r="H221" s="230"/>
      <c r="I221" s="230"/>
      <c r="J221" s="230"/>
      <c r="K221" s="230"/>
      <c r="L221" s="230"/>
      <c r="M221" s="230"/>
      <c r="N221" s="230"/>
      <c r="O221" s="230"/>
      <c r="P221" s="230"/>
      <c r="Q221" s="230"/>
      <c r="R221" s="230"/>
      <c r="S221" s="230"/>
      <c r="T221" s="232" t="s">
        <v>262</v>
      </c>
      <c r="U221" s="232"/>
      <c r="V221" s="232"/>
      <c r="W221" s="232"/>
      <c r="X221" s="232"/>
      <c r="Y221" s="233" t="s">
        <v>263</v>
      </c>
      <c r="Z221" s="233"/>
      <c r="AA221" s="233"/>
      <c r="AB221" s="233"/>
      <c r="AC221" s="233"/>
      <c r="AE221" t="s">
        <v>323</v>
      </c>
      <c r="AF221">
        <v>1000</v>
      </c>
    </row>
    <row r="222" spans="1:32" ht="19.5" thickTop="1">
      <c r="A222" s="106">
        <v>1</v>
      </c>
      <c r="B222" s="226">
        <v>0.7847222222222222</v>
      </c>
      <c r="C222" s="226"/>
      <c r="D222" s="226"/>
      <c r="E222" s="220" t="s">
        <v>269</v>
      </c>
      <c r="F222" s="220"/>
      <c r="G222" s="220"/>
      <c r="H222" s="220"/>
      <c r="I222" s="220"/>
      <c r="J222" s="221">
        <v>0</v>
      </c>
      <c r="K222" s="221"/>
      <c r="L222" s="107" t="s">
        <v>264</v>
      </c>
      <c r="M222" s="221">
        <v>0</v>
      </c>
      <c r="N222" s="221"/>
      <c r="O222" s="222" t="s">
        <v>287</v>
      </c>
      <c r="P222" s="222"/>
      <c r="Q222" s="222"/>
      <c r="R222" s="222"/>
      <c r="S222" s="222"/>
      <c r="T222" s="226"/>
      <c r="U222" s="226"/>
      <c r="V222" s="226"/>
      <c r="W222" s="226"/>
      <c r="X222" s="226"/>
      <c r="Y222" s="223"/>
      <c r="Z222" s="223"/>
      <c r="AA222" s="223"/>
      <c r="AB222" s="223"/>
      <c r="AC222" s="223"/>
      <c r="AE222" t="s">
        <v>324</v>
      </c>
      <c r="AF222">
        <v>500</v>
      </c>
    </row>
    <row r="223" spans="1:29" ht="18.75">
      <c r="A223" s="108">
        <v>2</v>
      </c>
      <c r="B223" s="224"/>
      <c r="C223" s="224"/>
      <c r="D223" s="224"/>
      <c r="E223" s="220"/>
      <c r="F223" s="220"/>
      <c r="G223" s="220"/>
      <c r="H223" s="220"/>
      <c r="I223" s="220"/>
      <c r="J223" s="225"/>
      <c r="K223" s="225"/>
      <c r="L223" s="107" t="s">
        <v>265</v>
      </c>
      <c r="M223" s="225"/>
      <c r="N223" s="225"/>
      <c r="O223" s="222"/>
      <c r="P223" s="222"/>
      <c r="Q223" s="222"/>
      <c r="R223" s="222"/>
      <c r="S223" s="222"/>
      <c r="T223" s="219"/>
      <c r="U223" s="219"/>
      <c r="V223" s="219"/>
      <c r="W223" s="219"/>
      <c r="X223" s="219"/>
      <c r="Y223" s="210"/>
      <c r="Z223" s="211"/>
      <c r="AA223" s="211"/>
      <c r="AB223" s="211"/>
      <c r="AC223" s="211"/>
    </row>
    <row r="224" spans="1:29" ht="18.75">
      <c r="A224" s="108">
        <v>3</v>
      </c>
      <c r="B224" s="219"/>
      <c r="C224" s="219"/>
      <c r="D224" s="219"/>
      <c r="E224" s="220"/>
      <c r="F224" s="220"/>
      <c r="G224" s="220"/>
      <c r="H224" s="220"/>
      <c r="I224" s="220"/>
      <c r="J224" s="221"/>
      <c r="K224" s="221"/>
      <c r="L224" s="107" t="s">
        <v>265</v>
      </c>
      <c r="M224" s="221"/>
      <c r="N224" s="221"/>
      <c r="O224" s="222"/>
      <c r="P224" s="222"/>
      <c r="Q224" s="222"/>
      <c r="R224" s="222"/>
      <c r="S224" s="222"/>
      <c r="T224" s="219"/>
      <c r="U224" s="219"/>
      <c r="V224" s="219"/>
      <c r="W224" s="219"/>
      <c r="X224" s="219"/>
      <c r="Y224" s="210"/>
      <c r="Z224" s="211"/>
      <c r="AA224" s="211"/>
      <c r="AB224" s="211"/>
      <c r="AC224" s="211"/>
    </row>
    <row r="225" spans="1:29" ht="19.5" thickBot="1">
      <c r="A225" s="109">
        <v>4</v>
      </c>
      <c r="B225" s="212"/>
      <c r="C225" s="212"/>
      <c r="D225" s="212"/>
      <c r="E225" s="213"/>
      <c r="F225" s="213"/>
      <c r="G225" s="213"/>
      <c r="H225" s="213"/>
      <c r="I225" s="213"/>
      <c r="J225" s="214"/>
      <c r="K225" s="214"/>
      <c r="L225" s="110" t="s">
        <v>265</v>
      </c>
      <c r="M225" s="214"/>
      <c r="N225" s="214"/>
      <c r="O225" s="215"/>
      <c r="P225" s="215"/>
      <c r="Q225" s="215"/>
      <c r="R225" s="215"/>
      <c r="S225" s="215"/>
      <c r="T225" s="216"/>
      <c r="U225" s="217"/>
      <c r="V225" s="217"/>
      <c r="W225" s="217"/>
      <c r="X225" s="217"/>
      <c r="Y225" s="218"/>
      <c r="Z225" s="218"/>
      <c r="AA225" s="218"/>
      <c r="AB225" s="218"/>
      <c r="AC225" s="218"/>
    </row>
    <row r="227" spans="1:29" ht="19.5" thickBot="1">
      <c r="A227" s="105">
        <v>5</v>
      </c>
      <c r="B227" s="105" t="s">
        <v>252</v>
      </c>
      <c r="C227" s="105">
        <v>24</v>
      </c>
      <c r="D227" s="105" t="s">
        <v>253</v>
      </c>
      <c r="E227" s="105" t="s">
        <v>254</v>
      </c>
      <c r="F227" s="105" t="s">
        <v>266</v>
      </c>
      <c r="G227" s="105" t="s">
        <v>255</v>
      </c>
      <c r="H227" s="105"/>
      <c r="I227" s="227" t="s">
        <v>256</v>
      </c>
      <c r="J227" s="227"/>
      <c r="K227" s="241" t="s">
        <v>313</v>
      </c>
      <c r="L227" s="241"/>
      <c r="M227" s="241"/>
      <c r="N227" s="241"/>
      <c r="O227" s="241"/>
      <c r="P227" s="241"/>
      <c r="Q227" s="241"/>
      <c r="R227" s="241"/>
      <c r="S227" s="241"/>
      <c r="T227" s="227" t="s">
        <v>257</v>
      </c>
      <c r="U227" s="227"/>
      <c r="V227" s="227"/>
      <c r="W227" s="227" t="s">
        <v>272</v>
      </c>
      <c r="X227" s="227"/>
      <c r="Y227" s="227"/>
      <c r="Z227" s="227"/>
      <c r="AA227" s="227"/>
      <c r="AB227" s="227"/>
      <c r="AC227" s="227"/>
    </row>
    <row r="228" spans="1:32" ht="19.5" thickBot="1">
      <c r="A228" s="228" t="s">
        <v>258</v>
      </c>
      <c r="B228" s="229" t="s">
        <v>259</v>
      </c>
      <c r="C228" s="229"/>
      <c r="D228" s="229"/>
      <c r="E228" s="230" t="s">
        <v>260</v>
      </c>
      <c r="F228" s="230"/>
      <c r="G228" s="230"/>
      <c r="H228" s="230"/>
      <c r="I228" s="230"/>
      <c r="J228" s="230"/>
      <c r="K228" s="230"/>
      <c r="L228" s="230"/>
      <c r="M228" s="230"/>
      <c r="N228" s="230"/>
      <c r="O228" s="230"/>
      <c r="P228" s="230"/>
      <c r="Q228" s="230"/>
      <c r="R228" s="230"/>
      <c r="S228" s="230"/>
      <c r="T228" s="231" t="s">
        <v>261</v>
      </c>
      <c r="U228" s="231"/>
      <c r="V228" s="231"/>
      <c r="W228" s="231"/>
      <c r="X228" s="231"/>
      <c r="Y228" s="231"/>
      <c r="Z228" s="231"/>
      <c r="AA228" s="231"/>
      <c r="AB228" s="231"/>
      <c r="AC228" s="231"/>
      <c r="AE228" t="s">
        <v>322</v>
      </c>
      <c r="AF228">
        <v>1000</v>
      </c>
    </row>
    <row r="229" spans="1:32" ht="20.25" thickBot="1" thickTop="1">
      <c r="A229" s="228"/>
      <c r="B229" s="229"/>
      <c r="C229" s="229"/>
      <c r="D229" s="229"/>
      <c r="E229" s="230"/>
      <c r="F229" s="230"/>
      <c r="G229" s="230"/>
      <c r="H229" s="230"/>
      <c r="I229" s="230"/>
      <c r="J229" s="230"/>
      <c r="K229" s="230"/>
      <c r="L229" s="230"/>
      <c r="M229" s="230"/>
      <c r="N229" s="230"/>
      <c r="O229" s="230"/>
      <c r="P229" s="230"/>
      <c r="Q229" s="230"/>
      <c r="R229" s="230"/>
      <c r="S229" s="230"/>
      <c r="T229" s="232" t="s">
        <v>262</v>
      </c>
      <c r="U229" s="232"/>
      <c r="V229" s="232"/>
      <c r="W229" s="232"/>
      <c r="X229" s="232"/>
      <c r="Y229" s="233" t="s">
        <v>263</v>
      </c>
      <c r="Z229" s="233"/>
      <c r="AA229" s="233"/>
      <c r="AB229" s="233"/>
      <c r="AC229" s="233"/>
      <c r="AE229" t="s">
        <v>323</v>
      </c>
      <c r="AF229">
        <v>1000</v>
      </c>
    </row>
    <row r="230" spans="1:32" ht="19.5" thickTop="1">
      <c r="A230" s="106">
        <v>1</v>
      </c>
      <c r="B230" s="226">
        <v>0.7916666666666666</v>
      </c>
      <c r="C230" s="226"/>
      <c r="D230" s="226"/>
      <c r="E230" s="220" t="s">
        <v>272</v>
      </c>
      <c r="F230" s="220"/>
      <c r="G230" s="220"/>
      <c r="H230" s="220"/>
      <c r="I230" s="220"/>
      <c r="J230" s="221">
        <v>1</v>
      </c>
      <c r="K230" s="221"/>
      <c r="L230" s="107" t="s">
        <v>264</v>
      </c>
      <c r="M230" s="221">
        <v>1</v>
      </c>
      <c r="N230" s="221"/>
      <c r="O230" s="222" t="s">
        <v>301</v>
      </c>
      <c r="P230" s="222"/>
      <c r="Q230" s="222"/>
      <c r="R230" s="222"/>
      <c r="S230" s="222"/>
      <c r="T230" s="226"/>
      <c r="U230" s="226"/>
      <c r="V230" s="226"/>
      <c r="W230" s="226"/>
      <c r="X230" s="226"/>
      <c r="Y230" s="223"/>
      <c r="Z230" s="223"/>
      <c r="AA230" s="223"/>
      <c r="AB230" s="223"/>
      <c r="AC230" s="223"/>
      <c r="AE230" t="s">
        <v>324</v>
      </c>
      <c r="AF230">
        <v>1000</v>
      </c>
    </row>
    <row r="231" spans="1:29" ht="18.75">
      <c r="A231" s="108">
        <v>2</v>
      </c>
      <c r="B231" s="224">
        <v>0.8263888888888888</v>
      </c>
      <c r="C231" s="224"/>
      <c r="D231" s="224"/>
      <c r="E231" s="220" t="s">
        <v>291</v>
      </c>
      <c r="F231" s="220"/>
      <c r="G231" s="220"/>
      <c r="H231" s="220"/>
      <c r="I231" s="220"/>
      <c r="J231" s="225">
        <v>0</v>
      </c>
      <c r="K231" s="225"/>
      <c r="L231" s="107" t="s">
        <v>265</v>
      </c>
      <c r="M231" s="225">
        <v>6</v>
      </c>
      <c r="N231" s="225"/>
      <c r="O231" s="222" t="s">
        <v>288</v>
      </c>
      <c r="P231" s="222"/>
      <c r="Q231" s="222"/>
      <c r="R231" s="222"/>
      <c r="S231" s="222"/>
      <c r="T231" s="219"/>
      <c r="U231" s="219"/>
      <c r="V231" s="219"/>
      <c r="W231" s="219"/>
      <c r="X231" s="219"/>
      <c r="Y231" s="210"/>
      <c r="Z231" s="211"/>
      <c r="AA231" s="211"/>
      <c r="AB231" s="211"/>
      <c r="AC231" s="211"/>
    </row>
    <row r="232" spans="1:29" ht="18.75">
      <c r="A232" s="108">
        <v>3</v>
      </c>
      <c r="B232" s="219"/>
      <c r="C232" s="219"/>
      <c r="D232" s="219"/>
      <c r="E232" s="220"/>
      <c r="F232" s="220"/>
      <c r="G232" s="220"/>
      <c r="H232" s="220"/>
      <c r="I232" s="220"/>
      <c r="J232" s="221"/>
      <c r="K232" s="221"/>
      <c r="L232" s="107" t="s">
        <v>265</v>
      </c>
      <c r="M232" s="221"/>
      <c r="N232" s="221"/>
      <c r="O232" s="222"/>
      <c r="P232" s="222"/>
      <c r="Q232" s="222"/>
      <c r="R232" s="222"/>
      <c r="S232" s="222"/>
      <c r="T232" s="219"/>
      <c r="U232" s="219"/>
      <c r="V232" s="219"/>
      <c r="W232" s="219"/>
      <c r="X232" s="219"/>
      <c r="Y232" s="210"/>
      <c r="Z232" s="211"/>
      <c r="AA232" s="211"/>
      <c r="AB232" s="211"/>
      <c r="AC232" s="211"/>
    </row>
    <row r="233" spans="1:29" ht="19.5" thickBot="1">
      <c r="A233" s="109">
        <v>4</v>
      </c>
      <c r="B233" s="212"/>
      <c r="C233" s="212"/>
      <c r="D233" s="212"/>
      <c r="E233" s="213"/>
      <c r="F233" s="213"/>
      <c r="G233" s="213"/>
      <c r="H233" s="213"/>
      <c r="I233" s="213"/>
      <c r="J233" s="214"/>
      <c r="K233" s="214"/>
      <c r="L233" s="110" t="s">
        <v>265</v>
      </c>
      <c r="M233" s="214"/>
      <c r="N233" s="214"/>
      <c r="O233" s="215"/>
      <c r="P233" s="215"/>
      <c r="Q233" s="215"/>
      <c r="R233" s="215"/>
      <c r="S233" s="215"/>
      <c r="T233" s="216"/>
      <c r="U233" s="217"/>
      <c r="V233" s="217"/>
      <c r="W233" s="217"/>
      <c r="X233" s="217"/>
      <c r="Y233" s="218"/>
      <c r="Z233" s="218"/>
      <c r="AA233" s="218"/>
      <c r="AB233" s="218"/>
      <c r="AC233" s="218"/>
    </row>
    <row r="235" spans="1:29" ht="19.5" thickBot="1">
      <c r="A235" s="105">
        <v>5</v>
      </c>
      <c r="B235" s="105" t="s">
        <v>252</v>
      </c>
      <c r="C235" s="105">
        <v>26</v>
      </c>
      <c r="D235" s="105" t="s">
        <v>253</v>
      </c>
      <c r="E235" s="105" t="s">
        <v>254</v>
      </c>
      <c r="F235" s="105" t="s">
        <v>279</v>
      </c>
      <c r="G235" s="105" t="s">
        <v>255</v>
      </c>
      <c r="H235" s="105"/>
      <c r="I235" s="227" t="s">
        <v>256</v>
      </c>
      <c r="J235" s="227"/>
      <c r="K235" s="227" t="s">
        <v>317</v>
      </c>
      <c r="L235" s="227"/>
      <c r="M235" s="227"/>
      <c r="N235" s="227"/>
      <c r="O235" s="227"/>
      <c r="P235" s="227"/>
      <c r="Q235" s="227"/>
      <c r="R235" s="227"/>
      <c r="S235" s="227"/>
      <c r="T235" s="227" t="s">
        <v>257</v>
      </c>
      <c r="U235" s="227"/>
      <c r="V235" s="227"/>
      <c r="W235" s="227" t="s">
        <v>298</v>
      </c>
      <c r="X235" s="227"/>
      <c r="Y235" s="227"/>
      <c r="Z235" s="227"/>
      <c r="AA235" s="227"/>
      <c r="AB235" s="227"/>
      <c r="AC235" s="227"/>
    </row>
    <row r="236" spans="1:32" ht="19.5" thickBot="1">
      <c r="A236" s="228" t="s">
        <v>258</v>
      </c>
      <c r="B236" s="229" t="s">
        <v>259</v>
      </c>
      <c r="C236" s="229"/>
      <c r="D236" s="229"/>
      <c r="E236" s="230" t="s">
        <v>260</v>
      </c>
      <c r="F236" s="230"/>
      <c r="G236" s="230"/>
      <c r="H236" s="230"/>
      <c r="I236" s="230"/>
      <c r="J236" s="230"/>
      <c r="K236" s="230"/>
      <c r="L236" s="230"/>
      <c r="M236" s="230"/>
      <c r="N236" s="230"/>
      <c r="O236" s="230"/>
      <c r="P236" s="230"/>
      <c r="Q236" s="230"/>
      <c r="R236" s="230"/>
      <c r="S236" s="230"/>
      <c r="T236" s="231" t="s">
        <v>261</v>
      </c>
      <c r="U236" s="231"/>
      <c r="V236" s="231"/>
      <c r="W236" s="231"/>
      <c r="X236" s="231"/>
      <c r="Y236" s="231"/>
      <c r="Z236" s="231"/>
      <c r="AA236" s="231"/>
      <c r="AB236" s="231"/>
      <c r="AC236" s="231"/>
      <c r="AE236" t="s">
        <v>322</v>
      </c>
      <c r="AF236">
        <v>0</v>
      </c>
    </row>
    <row r="237" spans="1:32" ht="20.25" thickBot="1" thickTop="1">
      <c r="A237" s="228"/>
      <c r="B237" s="229"/>
      <c r="C237" s="229"/>
      <c r="D237" s="229"/>
      <c r="E237" s="230"/>
      <c r="F237" s="230"/>
      <c r="G237" s="230"/>
      <c r="H237" s="230"/>
      <c r="I237" s="230"/>
      <c r="J237" s="230"/>
      <c r="K237" s="230"/>
      <c r="L237" s="230"/>
      <c r="M237" s="230"/>
      <c r="N237" s="230"/>
      <c r="O237" s="230"/>
      <c r="P237" s="230"/>
      <c r="Q237" s="230"/>
      <c r="R237" s="230"/>
      <c r="S237" s="230"/>
      <c r="T237" s="232" t="s">
        <v>262</v>
      </c>
      <c r="U237" s="232"/>
      <c r="V237" s="232"/>
      <c r="W237" s="232"/>
      <c r="X237" s="232"/>
      <c r="Y237" s="233" t="s">
        <v>263</v>
      </c>
      <c r="Z237" s="233"/>
      <c r="AA237" s="233"/>
      <c r="AB237" s="233"/>
      <c r="AC237" s="233"/>
      <c r="AE237" t="s">
        <v>323</v>
      </c>
      <c r="AF237">
        <v>1000</v>
      </c>
    </row>
    <row r="238" spans="1:32" ht="19.5" thickTop="1">
      <c r="A238" s="106">
        <v>1</v>
      </c>
      <c r="B238" s="226">
        <v>0.3541666666666667</v>
      </c>
      <c r="C238" s="226"/>
      <c r="D238" s="226"/>
      <c r="E238" s="220" t="s">
        <v>298</v>
      </c>
      <c r="F238" s="220"/>
      <c r="G238" s="220"/>
      <c r="H238" s="220"/>
      <c r="I238" s="220"/>
      <c r="J238" s="221">
        <v>17</v>
      </c>
      <c r="K238" s="221"/>
      <c r="L238" s="107" t="s">
        <v>264</v>
      </c>
      <c r="M238" s="221">
        <v>0</v>
      </c>
      <c r="N238" s="221"/>
      <c r="O238" s="222" t="s">
        <v>303</v>
      </c>
      <c r="P238" s="222"/>
      <c r="Q238" s="222"/>
      <c r="R238" s="222"/>
      <c r="S238" s="222"/>
      <c r="T238" s="226"/>
      <c r="U238" s="226"/>
      <c r="V238" s="226"/>
      <c r="W238" s="226"/>
      <c r="X238" s="226"/>
      <c r="Y238" s="223"/>
      <c r="Z238" s="223"/>
      <c r="AA238" s="223"/>
      <c r="AB238" s="223"/>
      <c r="AC238" s="223"/>
      <c r="AE238" t="s">
        <v>324</v>
      </c>
      <c r="AF238">
        <v>500</v>
      </c>
    </row>
    <row r="239" spans="1:29" ht="18.75">
      <c r="A239" s="108">
        <v>2</v>
      </c>
      <c r="B239" s="224"/>
      <c r="C239" s="224"/>
      <c r="D239" s="224"/>
      <c r="E239" s="220"/>
      <c r="F239" s="220"/>
      <c r="G239" s="220"/>
      <c r="H239" s="220"/>
      <c r="I239" s="220"/>
      <c r="J239" s="225"/>
      <c r="K239" s="225"/>
      <c r="L239" s="107" t="s">
        <v>265</v>
      </c>
      <c r="M239" s="225"/>
      <c r="N239" s="225"/>
      <c r="O239" s="222"/>
      <c r="P239" s="222"/>
      <c r="Q239" s="222"/>
      <c r="R239" s="222"/>
      <c r="S239" s="222"/>
      <c r="T239" s="219"/>
      <c r="U239" s="219"/>
      <c r="V239" s="219"/>
      <c r="W239" s="219"/>
      <c r="X239" s="219"/>
      <c r="Y239" s="210"/>
      <c r="Z239" s="211"/>
      <c r="AA239" s="211"/>
      <c r="AB239" s="211"/>
      <c r="AC239" s="211"/>
    </row>
    <row r="240" spans="1:29" ht="18.75">
      <c r="A240" s="108">
        <v>3</v>
      </c>
      <c r="B240" s="219"/>
      <c r="C240" s="219"/>
      <c r="D240" s="219"/>
      <c r="E240" s="220"/>
      <c r="F240" s="220"/>
      <c r="G240" s="220"/>
      <c r="H240" s="220"/>
      <c r="I240" s="220"/>
      <c r="J240" s="221"/>
      <c r="K240" s="221"/>
      <c r="L240" s="107" t="s">
        <v>265</v>
      </c>
      <c r="M240" s="221"/>
      <c r="N240" s="221"/>
      <c r="O240" s="222"/>
      <c r="P240" s="222"/>
      <c r="Q240" s="222"/>
      <c r="R240" s="222"/>
      <c r="S240" s="222"/>
      <c r="T240" s="219"/>
      <c r="U240" s="219"/>
      <c r="V240" s="219"/>
      <c r="W240" s="219"/>
      <c r="X240" s="219"/>
      <c r="Y240" s="210"/>
      <c r="Z240" s="211"/>
      <c r="AA240" s="211"/>
      <c r="AB240" s="211"/>
      <c r="AC240" s="211"/>
    </row>
    <row r="241" spans="1:29" ht="19.5" thickBot="1">
      <c r="A241" s="109">
        <v>4</v>
      </c>
      <c r="B241" s="212"/>
      <c r="C241" s="212"/>
      <c r="D241" s="212"/>
      <c r="E241" s="213"/>
      <c r="F241" s="213"/>
      <c r="G241" s="213"/>
      <c r="H241" s="213"/>
      <c r="I241" s="213"/>
      <c r="J241" s="214"/>
      <c r="K241" s="214"/>
      <c r="L241" s="110" t="s">
        <v>265</v>
      </c>
      <c r="M241" s="214"/>
      <c r="N241" s="214"/>
      <c r="O241" s="215"/>
      <c r="P241" s="215"/>
      <c r="Q241" s="215"/>
      <c r="R241" s="215"/>
      <c r="S241" s="215"/>
      <c r="T241" s="216"/>
      <c r="U241" s="217"/>
      <c r="V241" s="217"/>
      <c r="W241" s="217"/>
      <c r="X241" s="217"/>
      <c r="Y241" s="218"/>
      <c r="Z241" s="218"/>
      <c r="AA241" s="218"/>
      <c r="AB241" s="218"/>
      <c r="AC241" s="218"/>
    </row>
    <row r="243" spans="1:29" ht="19.5" thickBot="1">
      <c r="A243" s="105">
        <v>5</v>
      </c>
      <c r="B243" s="105" t="s">
        <v>252</v>
      </c>
      <c r="C243" s="105">
        <v>27</v>
      </c>
      <c r="D243" s="105" t="s">
        <v>253</v>
      </c>
      <c r="E243" s="105" t="s">
        <v>254</v>
      </c>
      <c r="F243" s="105" t="s">
        <v>294</v>
      </c>
      <c r="G243" s="105" t="s">
        <v>255</v>
      </c>
      <c r="H243" s="105"/>
      <c r="I243" s="227" t="s">
        <v>256</v>
      </c>
      <c r="J243" s="227"/>
      <c r="K243" s="227" t="s">
        <v>296</v>
      </c>
      <c r="L243" s="227"/>
      <c r="M243" s="227"/>
      <c r="N243" s="227"/>
      <c r="O243" s="227"/>
      <c r="P243" s="227"/>
      <c r="Q243" s="227"/>
      <c r="R243" s="227"/>
      <c r="S243" s="227"/>
      <c r="T243" s="227" t="s">
        <v>257</v>
      </c>
      <c r="U243" s="227"/>
      <c r="V243" s="227"/>
      <c r="W243" s="227" t="s">
        <v>297</v>
      </c>
      <c r="X243" s="227"/>
      <c r="Y243" s="227"/>
      <c r="Z243" s="227"/>
      <c r="AA243" s="227"/>
      <c r="AB243" s="227"/>
      <c r="AC243" s="227"/>
    </row>
    <row r="244" spans="1:32" ht="19.5" thickBot="1">
      <c r="A244" s="228" t="s">
        <v>258</v>
      </c>
      <c r="B244" s="229" t="s">
        <v>259</v>
      </c>
      <c r="C244" s="229"/>
      <c r="D244" s="229"/>
      <c r="E244" s="230" t="s">
        <v>260</v>
      </c>
      <c r="F244" s="230"/>
      <c r="G244" s="230"/>
      <c r="H244" s="230"/>
      <c r="I244" s="230"/>
      <c r="J244" s="230"/>
      <c r="K244" s="230"/>
      <c r="L244" s="230"/>
      <c r="M244" s="230"/>
      <c r="N244" s="230"/>
      <c r="O244" s="230"/>
      <c r="P244" s="230"/>
      <c r="Q244" s="230"/>
      <c r="R244" s="230"/>
      <c r="S244" s="230"/>
      <c r="T244" s="231" t="s">
        <v>261</v>
      </c>
      <c r="U244" s="231"/>
      <c r="V244" s="231"/>
      <c r="W244" s="231"/>
      <c r="X244" s="231"/>
      <c r="Y244" s="231"/>
      <c r="Z244" s="231"/>
      <c r="AA244" s="231"/>
      <c r="AB244" s="231"/>
      <c r="AC244" s="231"/>
      <c r="AE244" t="s">
        <v>322</v>
      </c>
      <c r="AF244">
        <v>0</v>
      </c>
    </row>
    <row r="245" spans="1:32" ht="20.25" thickBot="1" thickTop="1">
      <c r="A245" s="228"/>
      <c r="B245" s="229"/>
      <c r="C245" s="229"/>
      <c r="D245" s="229"/>
      <c r="E245" s="230"/>
      <c r="F245" s="230"/>
      <c r="G245" s="230"/>
      <c r="H245" s="230"/>
      <c r="I245" s="230"/>
      <c r="J245" s="230"/>
      <c r="K245" s="230"/>
      <c r="L245" s="230"/>
      <c r="M245" s="230"/>
      <c r="N245" s="230"/>
      <c r="O245" s="230"/>
      <c r="P245" s="230"/>
      <c r="Q245" s="230"/>
      <c r="R245" s="230"/>
      <c r="S245" s="230"/>
      <c r="T245" s="232" t="s">
        <v>262</v>
      </c>
      <c r="U245" s="232"/>
      <c r="V245" s="232"/>
      <c r="W245" s="232"/>
      <c r="X245" s="232"/>
      <c r="Y245" s="233" t="s">
        <v>263</v>
      </c>
      <c r="Z245" s="233"/>
      <c r="AA245" s="233"/>
      <c r="AB245" s="233"/>
      <c r="AC245" s="233"/>
      <c r="AE245" t="s">
        <v>323</v>
      </c>
      <c r="AF245">
        <v>1000</v>
      </c>
    </row>
    <row r="246" spans="1:32" ht="19.5" thickTop="1">
      <c r="A246" s="106">
        <v>1</v>
      </c>
      <c r="B246" s="226">
        <v>0.375</v>
      </c>
      <c r="C246" s="226"/>
      <c r="D246" s="226"/>
      <c r="E246" s="220" t="s">
        <v>285</v>
      </c>
      <c r="F246" s="220"/>
      <c r="G246" s="220"/>
      <c r="H246" s="220"/>
      <c r="I246" s="220"/>
      <c r="J246" s="221">
        <v>0</v>
      </c>
      <c r="K246" s="221"/>
      <c r="L246" s="107" t="s">
        <v>264</v>
      </c>
      <c r="M246" s="221">
        <v>0</v>
      </c>
      <c r="N246" s="221"/>
      <c r="O246" s="222" t="s">
        <v>297</v>
      </c>
      <c r="P246" s="222"/>
      <c r="Q246" s="222"/>
      <c r="R246" s="222"/>
      <c r="S246" s="222"/>
      <c r="T246" s="226"/>
      <c r="U246" s="226"/>
      <c r="V246" s="226"/>
      <c r="W246" s="226"/>
      <c r="X246" s="226"/>
      <c r="Y246" s="223"/>
      <c r="Z246" s="223"/>
      <c r="AA246" s="223"/>
      <c r="AB246" s="223"/>
      <c r="AC246" s="223"/>
      <c r="AE246" t="s">
        <v>324</v>
      </c>
      <c r="AF246">
        <v>2000</v>
      </c>
    </row>
    <row r="247" spans="1:29" ht="18.75">
      <c r="A247" s="108">
        <v>2</v>
      </c>
      <c r="B247" s="224">
        <v>0.4166666666666667</v>
      </c>
      <c r="C247" s="224"/>
      <c r="D247" s="224"/>
      <c r="E247" s="220" t="s">
        <v>297</v>
      </c>
      <c r="F247" s="220"/>
      <c r="G247" s="220"/>
      <c r="H247" s="220"/>
      <c r="I247" s="220"/>
      <c r="J247" s="225">
        <v>1</v>
      </c>
      <c r="K247" s="225"/>
      <c r="L247" s="107" t="s">
        <v>265</v>
      </c>
      <c r="M247" s="225">
        <v>8</v>
      </c>
      <c r="N247" s="225"/>
      <c r="O247" s="222" t="s">
        <v>300</v>
      </c>
      <c r="P247" s="222"/>
      <c r="Q247" s="222"/>
      <c r="R247" s="222"/>
      <c r="S247" s="222"/>
      <c r="T247" s="219"/>
      <c r="U247" s="219"/>
      <c r="V247" s="219"/>
      <c r="W247" s="219"/>
      <c r="X247" s="219"/>
      <c r="Y247" s="210"/>
      <c r="Z247" s="211"/>
      <c r="AA247" s="211"/>
      <c r="AB247" s="211"/>
      <c r="AC247" s="211"/>
    </row>
    <row r="248" spans="1:29" ht="18.75">
      <c r="A248" s="108">
        <v>3</v>
      </c>
      <c r="B248" s="219">
        <v>0.4513888888888889</v>
      </c>
      <c r="C248" s="219"/>
      <c r="D248" s="219"/>
      <c r="E248" s="220" t="s">
        <v>283</v>
      </c>
      <c r="F248" s="220"/>
      <c r="G248" s="220"/>
      <c r="H248" s="220"/>
      <c r="I248" s="220"/>
      <c r="J248" s="221">
        <v>0</v>
      </c>
      <c r="K248" s="221"/>
      <c r="L248" s="107" t="s">
        <v>265</v>
      </c>
      <c r="M248" s="221">
        <v>8</v>
      </c>
      <c r="N248" s="221"/>
      <c r="O248" s="222" t="s">
        <v>273</v>
      </c>
      <c r="P248" s="222"/>
      <c r="Q248" s="222"/>
      <c r="R248" s="222"/>
      <c r="S248" s="222"/>
      <c r="T248" s="219"/>
      <c r="U248" s="219"/>
      <c r="V248" s="219"/>
      <c r="W248" s="219"/>
      <c r="X248" s="219"/>
      <c r="Y248" s="210"/>
      <c r="Z248" s="211"/>
      <c r="AA248" s="211"/>
      <c r="AB248" s="211"/>
      <c r="AC248" s="211"/>
    </row>
    <row r="249" spans="1:29" ht="19.5" thickBot="1">
      <c r="A249" s="109">
        <v>4</v>
      </c>
      <c r="B249" s="212">
        <v>0.4861111111111111</v>
      </c>
      <c r="C249" s="212"/>
      <c r="D249" s="212"/>
      <c r="E249" s="213" t="s">
        <v>285</v>
      </c>
      <c r="F249" s="213"/>
      <c r="G249" s="213"/>
      <c r="H249" s="213"/>
      <c r="I249" s="213"/>
      <c r="J249" s="214">
        <v>4</v>
      </c>
      <c r="K249" s="214"/>
      <c r="L249" s="110" t="s">
        <v>265</v>
      </c>
      <c r="M249" s="214">
        <v>4</v>
      </c>
      <c r="N249" s="214"/>
      <c r="O249" s="215" t="s">
        <v>306</v>
      </c>
      <c r="P249" s="215"/>
      <c r="Q249" s="215"/>
      <c r="R249" s="215"/>
      <c r="S249" s="215"/>
      <c r="T249" s="216"/>
      <c r="U249" s="217"/>
      <c r="V249" s="217"/>
      <c r="W249" s="217"/>
      <c r="X249" s="217"/>
      <c r="Y249" s="218"/>
      <c r="Z249" s="218"/>
      <c r="AA249" s="218"/>
      <c r="AB249" s="218"/>
      <c r="AC249" s="218"/>
    </row>
    <row r="251" spans="1:29" ht="19.5" thickBot="1">
      <c r="A251" s="105">
        <v>5</v>
      </c>
      <c r="B251" s="105" t="s">
        <v>252</v>
      </c>
      <c r="C251" s="105">
        <v>31</v>
      </c>
      <c r="D251" s="105" t="s">
        <v>253</v>
      </c>
      <c r="E251" s="105" t="s">
        <v>254</v>
      </c>
      <c r="F251" s="105" t="s">
        <v>266</v>
      </c>
      <c r="G251" s="105" t="s">
        <v>255</v>
      </c>
      <c r="H251" s="105"/>
      <c r="I251" s="227" t="s">
        <v>256</v>
      </c>
      <c r="J251" s="227"/>
      <c r="K251" s="241" t="s">
        <v>290</v>
      </c>
      <c r="L251" s="241"/>
      <c r="M251" s="241"/>
      <c r="N251" s="241"/>
      <c r="O251" s="241"/>
      <c r="P251" s="241"/>
      <c r="Q251" s="241"/>
      <c r="R251" s="241"/>
      <c r="S251" s="241"/>
      <c r="T251" s="227" t="s">
        <v>257</v>
      </c>
      <c r="U251" s="227"/>
      <c r="V251" s="227"/>
      <c r="W251" s="227" t="s">
        <v>291</v>
      </c>
      <c r="X251" s="227"/>
      <c r="Y251" s="227"/>
      <c r="Z251" s="227"/>
      <c r="AA251" s="227"/>
      <c r="AB251" s="227"/>
      <c r="AC251" s="227"/>
    </row>
    <row r="252" spans="1:32" ht="19.5" thickBot="1">
      <c r="A252" s="228" t="s">
        <v>258</v>
      </c>
      <c r="B252" s="229" t="s">
        <v>259</v>
      </c>
      <c r="C252" s="229"/>
      <c r="D252" s="229"/>
      <c r="E252" s="230" t="s">
        <v>260</v>
      </c>
      <c r="F252" s="230"/>
      <c r="G252" s="230"/>
      <c r="H252" s="230"/>
      <c r="I252" s="230"/>
      <c r="J252" s="230"/>
      <c r="K252" s="230"/>
      <c r="L252" s="230"/>
      <c r="M252" s="230"/>
      <c r="N252" s="230"/>
      <c r="O252" s="230"/>
      <c r="P252" s="230"/>
      <c r="Q252" s="230"/>
      <c r="R252" s="230"/>
      <c r="S252" s="230"/>
      <c r="T252" s="231" t="s">
        <v>261</v>
      </c>
      <c r="U252" s="231"/>
      <c r="V252" s="231"/>
      <c r="W252" s="231"/>
      <c r="X252" s="231"/>
      <c r="Y252" s="231"/>
      <c r="Z252" s="231"/>
      <c r="AA252" s="231"/>
      <c r="AB252" s="231"/>
      <c r="AC252" s="231"/>
      <c r="AE252" t="s">
        <v>322</v>
      </c>
      <c r="AF252">
        <v>1000</v>
      </c>
    </row>
    <row r="253" spans="1:32" ht="20.25" thickBot="1" thickTop="1">
      <c r="A253" s="228"/>
      <c r="B253" s="229"/>
      <c r="C253" s="229"/>
      <c r="D253" s="229"/>
      <c r="E253" s="230"/>
      <c r="F253" s="230"/>
      <c r="G253" s="230"/>
      <c r="H253" s="230"/>
      <c r="I253" s="230"/>
      <c r="J253" s="230"/>
      <c r="K253" s="230"/>
      <c r="L253" s="230"/>
      <c r="M253" s="230"/>
      <c r="N253" s="230"/>
      <c r="O253" s="230"/>
      <c r="P253" s="230"/>
      <c r="Q253" s="230"/>
      <c r="R253" s="230"/>
      <c r="S253" s="230"/>
      <c r="T253" s="232" t="s">
        <v>262</v>
      </c>
      <c r="U253" s="232"/>
      <c r="V253" s="232"/>
      <c r="W253" s="232"/>
      <c r="X253" s="232"/>
      <c r="Y253" s="233" t="s">
        <v>263</v>
      </c>
      <c r="Z253" s="233"/>
      <c r="AA253" s="233"/>
      <c r="AB253" s="233"/>
      <c r="AC253" s="233"/>
      <c r="AE253" t="s">
        <v>323</v>
      </c>
      <c r="AF253">
        <v>1000</v>
      </c>
    </row>
    <row r="254" spans="1:32" ht="19.5" thickTop="1">
      <c r="A254" s="106">
        <v>1</v>
      </c>
      <c r="B254" s="226">
        <v>0.7916666666666666</v>
      </c>
      <c r="C254" s="226"/>
      <c r="D254" s="226"/>
      <c r="E254" s="220" t="s">
        <v>291</v>
      </c>
      <c r="F254" s="220"/>
      <c r="G254" s="220"/>
      <c r="H254" s="220"/>
      <c r="I254" s="220"/>
      <c r="J254" s="221">
        <v>2</v>
      </c>
      <c r="K254" s="221"/>
      <c r="L254" s="107" t="s">
        <v>264</v>
      </c>
      <c r="M254" s="221">
        <v>1</v>
      </c>
      <c r="N254" s="221"/>
      <c r="O254" s="222" t="s">
        <v>293</v>
      </c>
      <c r="P254" s="222"/>
      <c r="Q254" s="222"/>
      <c r="R254" s="222"/>
      <c r="S254" s="222"/>
      <c r="T254" s="226"/>
      <c r="U254" s="226"/>
      <c r="V254" s="226"/>
      <c r="W254" s="226"/>
      <c r="X254" s="226"/>
      <c r="Y254" s="223"/>
      <c r="Z254" s="223"/>
      <c r="AA254" s="223"/>
      <c r="AB254" s="223"/>
      <c r="AC254" s="223"/>
      <c r="AE254" t="s">
        <v>324</v>
      </c>
      <c r="AF254">
        <v>500</v>
      </c>
    </row>
    <row r="255" spans="1:29" ht="18.75">
      <c r="A255" s="108">
        <v>2</v>
      </c>
      <c r="B255" s="224"/>
      <c r="C255" s="224"/>
      <c r="D255" s="224"/>
      <c r="E255" s="220"/>
      <c r="F255" s="220"/>
      <c r="G255" s="220"/>
      <c r="H255" s="220"/>
      <c r="I255" s="220"/>
      <c r="J255" s="225"/>
      <c r="K255" s="225"/>
      <c r="L255" s="107" t="s">
        <v>265</v>
      </c>
      <c r="M255" s="225"/>
      <c r="N255" s="225"/>
      <c r="O255" s="222"/>
      <c r="P255" s="222"/>
      <c r="Q255" s="222"/>
      <c r="R255" s="222"/>
      <c r="S255" s="222"/>
      <c r="T255" s="219"/>
      <c r="U255" s="219"/>
      <c r="V255" s="219"/>
      <c r="W255" s="219"/>
      <c r="X255" s="219"/>
      <c r="Y255" s="210"/>
      <c r="Z255" s="211"/>
      <c r="AA255" s="211"/>
      <c r="AB255" s="211"/>
      <c r="AC255" s="211"/>
    </row>
    <row r="256" spans="1:29" ht="18.75">
      <c r="A256" s="108">
        <v>3</v>
      </c>
      <c r="B256" s="219"/>
      <c r="C256" s="219"/>
      <c r="D256" s="219"/>
      <c r="E256" s="220"/>
      <c r="F256" s="220"/>
      <c r="G256" s="220"/>
      <c r="H256" s="220"/>
      <c r="I256" s="220"/>
      <c r="J256" s="221"/>
      <c r="K256" s="221"/>
      <c r="L256" s="107" t="s">
        <v>265</v>
      </c>
      <c r="M256" s="221"/>
      <c r="N256" s="221"/>
      <c r="O256" s="222"/>
      <c r="P256" s="222"/>
      <c r="Q256" s="222"/>
      <c r="R256" s="222"/>
      <c r="S256" s="222"/>
      <c r="T256" s="219"/>
      <c r="U256" s="219"/>
      <c r="V256" s="219"/>
      <c r="W256" s="219"/>
      <c r="X256" s="219"/>
      <c r="Y256" s="210"/>
      <c r="Z256" s="211"/>
      <c r="AA256" s="211"/>
      <c r="AB256" s="211"/>
      <c r="AC256" s="211"/>
    </row>
    <row r="257" spans="1:29" ht="19.5" thickBot="1">
      <c r="A257" s="109">
        <v>4</v>
      </c>
      <c r="B257" s="212"/>
      <c r="C257" s="212"/>
      <c r="D257" s="212"/>
      <c r="E257" s="213"/>
      <c r="F257" s="213"/>
      <c r="G257" s="213"/>
      <c r="H257" s="213"/>
      <c r="I257" s="213"/>
      <c r="J257" s="214"/>
      <c r="K257" s="214"/>
      <c r="L257" s="110" t="s">
        <v>265</v>
      </c>
      <c r="M257" s="214"/>
      <c r="N257" s="214"/>
      <c r="O257" s="215"/>
      <c r="P257" s="215"/>
      <c r="Q257" s="215"/>
      <c r="R257" s="215"/>
      <c r="S257" s="215"/>
      <c r="T257" s="216"/>
      <c r="U257" s="217"/>
      <c r="V257" s="217"/>
      <c r="W257" s="217"/>
      <c r="X257" s="217"/>
      <c r="Y257" s="218"/>
      <c r="Z257" s="218"/>
      <c r="AA257" s="218"/>
      <c r="AB257" s="218"/>
      <c r="AC257" s="218"/>
    </row>
    <row r="259" spans="1:29" ht="19.5" thickBot="1">
      <c r="A259" s="105">
        <v>5</v>
      </c>
      <c r="B259" s="105" t="s">
        <v>252</v>
      </c>
      <c r="C259" s="105">
        <v>31</v>
      </c>
      <c r="D259" s="105" t="s">
        <v>253</v>
      </c>
      <c r="E259" s="105" t="s">
        <v>254</v>
      </c>
      <c r="F259" s="105" t="s">
        <v>266</v>
      </c>
      <c r="G259" s="105" t="s">
        <v>255</v>
      </c>
      <c r="H259" s="105"/>
      <c r="I259" s="227" t="s">
        <v>256</v>
      </c>
      <c r="J259" s="227"/>
      <c r="K259" s="241" t="s">
        <v>270</v>
      </c>
      <c r="L259" s="241"/>
      <c r="M259" s="241"/>
      <c r="N259" s="241"/>
      <c r="O259" s="241"/>
      <c r="P259" s="241"/>
      <c r="Q259" s="241"/>
      <c r="R259" s="241"/>
      <c r="S259" s="241"/>
      <c r="T259" s="227" t="s">
        <v>257</v>
      </c>
      <c r="U259" s="227"/>
      <c r="V259" s="227"/>
      <c r="W259" s="227" t="s">
        <v>271</v>
      </c>
      <c r="X259" s="227"/>
      <c r="Y259" s="227"/>
      <c r="Z259" s="227"/>
      <c r="AA259" s="227"/>
      <c r="AB259" s="227"/>
      <c r="AC259" s="227"/>
    </row>
    <row r="260" spans="1:32" ht="19.5" thickBot="1">
      <c r="A260" s="228" t="s">
        <v>258</v>
      </c>
      <c r="B260" s="229" t="s">
        <v>259</v>
      </c>
      <c r="C260" s="229"/>
      <c r="D260" s="229"/>
      <c r="E260" s="230" t="s">
        <v>260</v>
      </c>
      <c r="F260" s="230"/>
      <c r="G260" s="230"/>
      <c r="H260" s="230"/>
      <c r="I260" s="230"/>
      <c r="J260" s="230"/>
      <c r="K260" s="230"/>
      <c r="L260" s="230"/>
      <c r="M260" s="230"/>
      <c r="N260" s="230"/>
      <c r="O260" s="230"/>
      <c r="P260" s="230"/>
      <c r="Q260" s="230"/>
      <c r="R260" s="230"/>
      <c r="S260" s="230"/>
      <c r="T260" s="231" t="s">
        <v>261</v>
      </c>
      <c r="U260" s="231"/>
      <c r="V260" s="231"/>
      <c r="W260" s="231"/>
      <c r="X260" s="231"/>
      <c r="Y260" s="231"/>
      <c r="Z260" s="231"/>
      <c r="AA260" s="231"/>
      <c r="AB260" s="231"/>
      <c r="AC260" s="231"/>
      <c r="AE260" t="s">
        <v>322</v>
      </c>
      <c r="AF260">
        <v>1500</v>
      </c>
    </row>
    <row r="261" spans="1:32" ht="20.25" thickBot="1" thickTop="1">
      <c r="A261" s="228"/>
      <c r="B261" s="229"/>
      <c r="C261" s="229"/>
      <c r="D261" s="229"/>
      <c r="E261" s="230"/>
      <c r="F261" s="230"/>
      <c r="G261" s="230"/>
      <c r="H261" s="230"/>
      <c r="I261" s="230"/>
      <c r="J261" s="230"/>
      <c r="K261" s="230"/>
      <c r="L261" s="230"/>
      <c r="M261" s="230"/>
      <c r="N261" s="230"/>
      <c r="O261" s="230"/>
      <c r="P261" s="230"/>
      <c r="Q261" s="230"/>
      <c r="R261" s="230"/>
      <c r="S261" s="230"/>
      <c r="T261" s="232" t="s">
        <v>262</v>
      </c>
      <c r="U261" s="232"/>
      <c r="V261" s="232"/>
      <c r="W261" s="232"/>
      <c r="X261" s="232"/>
      <c r="Y261" s="233" t="s">
        <v>263</v>
      </c>
      <c r="Z261" s="233"/>
      <c r="AA261" s="233"/>
      <c r="AB261" s="233"/>
      <c r="AC261" s="233"/>
      <c r="AE261" t="s">
        <v>323</v>
      </c>
      <c r="AF261">
        <v>1000</v>
      </c>
    </row>
    <row r="262" spans="1:32" ht="19.5" thickTop="1">
      <c r="A262" s="106">
        <v>1</v>
      </c>
      <c r="B262" s="226">
        <v>0.7916666666666666</v>
      </c>
      <c r="C262" s="226"/>
      <c r="D262" s="226"/>
      <c r="E262" s="220" t="s">
        <v>271</v>
      </c>
      <c r="F262" s="220"/>
      <c r="G262" s="220"/>
      <c r="H262" s="220"/>
      <c r="I262" s="220"/>
      <c r="J262" s="221">
        <v>2</v>
      </c>
      <c r="K262" s="221"/>
      <c r="L262" s="107" t="s">
        <v>264</v>
      </c>
      <c r="M262" s="221">
        <v>1</v>
      </c>
      <c r="N262" s="221"/>
      <c r="O262" s="222" t="s">
        <v>288</v>
      </c>
      <c r="P262" s="222"/>
      <c r="Q262" s="222"/>
      <c r="R262" s="222"/>
      <c r="S262" s="222"/>
      <c r="T262" s="226"/>
      <c r="U262" s="226"/>
      <c r="V262" s="226"/>
      <c r="W262" s="226"/>
      <c r="X262" s="226"/>
      <c r="Y262" s="223"/>
      <c r="Z262" s="223"/>
      <c r="AA262" s="223"/>
      <c r="AB262" s="223"/>
      <c r="AC262" s="223"/>
      <c r="AE262" t="s">
        <v>324</v>
      </c>
      <c r="AF262">
        <v>500</v>
      </c>
    </row>
    <row r="263" spans="1:29" ht="18.75">
      <c r="A263" s="108">
        <v>2</v>
      </c>
      <c r="B263" s="224"/>
      <c r="C263" s="224"/>
      <c r="D263" s="224"/>
      <c r="E263" s="220"/>
      <c r="F263" s="220"/>
      <c r="G263" s="220"/>
      <c r="H263" s="220"/>
      <c r="I263" s="220"/>
      <c r="J263" s="225"/>
      <c r="K263" s="225"/>
      <c r="L263" s="107" t="s">
        <v>265</v>
      </c>
      <c r="M263" s="225"/>
      <c r="N263" s="225"/>
      <c r="O263" s="222"/>
      <c r="P263" s="222"/>
      <c r="Q263" s="222"/>
      <c r="R263" s="222"/>
      <c r="S263" s="222"/>
      <c r="T263" s="219"/>
      <c r="U263" s="219"/>
      <c r="V263" s="219"/>
      <c r="W263" s="219"/>
      <c r="X263" s="219"/>
      <c r="Y263" s="210"/>
      <c r="Z263" s="211"/>
      <c r="AA263" s="211"/>
      <c r="AB263" s="211"/>
      <c r="AC263" s="211"/>
    </row>
    <row r="264" spans="1:29" ht="18.75">
      <c r="A264" s="108">
        <v>3</v>
      </c>
      <c r="B264" s="219"/>
      <c r="C264" s="219"/>
      <c r="D264" s="219"/>
      <c r="E264" s="220"/>
      <c r="F264" s="220"/>
      <c r="G264" s="220"/>
      <c r="H264" s="220"/>
      <c r="I264" s="220"/>
      <c r="J264" s="221"/>
      <c r="K264" s="221"/>
      <c r="L264" s="107" t="s">
        <v>265</v>
      </c>
      <c r="M264" s="221"/>
      <c r="N264" s="221"/>
      <c r="O264" s="222"/>
      <c r="P264" s="222"/>
      <c r="Q264" s="222"/>
      <c r="R264" s="222"/>
      <c r="S264" s="222"/>
      <c r="T264" s="219"/>
      <c r="U264" s="219"/>
      <c r="V264" s="219"/>
      <c r="W264" s="219"/>
      <c r="X264" s="219"/>
      <c r="Y264" s="210"/>
      <c r="Z264" s="211"/>
      <c r="AA264" s="211"/>
      <c r="AB264" s="211"/>
      <c r="AC264" s="211"/>
    </row>
    <row r="265" spans="1:29" ht="19.5" thickBot="1">
      <c r="A265" s="109">
        <v>4</v>
      </c>
      <c r="B265" s="212"/>
      <c r="C265" s="212"/>
      <c r="D265" s="212"/>
      <c r="E265" s="213"/>
      <c r="F265" s="213"/>
      <c r="G265" s="213"/>
      <c r="H265" s="213"/>
      <c r="I265" s="213"/>
      <c r="J265" s="214"/>
      <c r="K265" s="214"/>
      <c r="L265" s="110" t="s">
        <v>265</v>
      </c>
      <c r="M265" s="214"/>
      <c r="N265" s="214"/>
      <c r="O265" s="215"/>
      <c r="P265" s="215"/>
      <c r="Q265" s="215"/>
      <c r="R265" s="215"/>
      <c r="S265" s="215"/>
      <c r="T265" s="216"/>
      <c r="U265" s="217"/>
      <c r="V265" s="217"/>
      <c r="W265" s="217"/>
      <c r="X265" s="217"/>
      <c r="Y265" s="218"/>
      <c r="Z265" s="218"/>
      <c r="AA265" s="218"/>
      <c r="AB265" s="218"/>
      <c r="AC265" s="218"/>
    </row>
    <row r="267" spans="1:29" ht="19.5" thickBot="1">
      <c r="A267" s="105">
        <v>5</v>
      </c>
      <c r="B267" s="105" t="s">
        <v>252</v>
      </c>
      <c r="C267" s="105">
        <v>31</v>
      </c>
      <c r="D267" s="105" t="s">
        <v>253</v>
      </c>
      <c r="E267" s="105" t="s">
        <v>254</v>
      </c>
      <c r="F267" s="105" t="s">
        <v>266</v>
      </c>
      <c r="G267" s="105" t="s">
        <v>255</v>
      </c>
      <c r="H267" s="105"/>
      <c r="I267" s="227" t="s">
        <v>256</v>
      </c>
      <c r="J267" s="227"/>
      <c r="K267" s="241" t="s">
        <v>267</v>
      </c>
      <c r="L267" s="241"/>
      <c r="M267" s="241"/>
      <c r="N267" s="241"/>
      <c r="O267" s="241"/>
      <c r="P267" s="241"/>
      <c r="Q267" s="241"/>
      <c r="R267" s="241"/>
      <c r="S267" s="241"/>
      <c r="T267" s="227" t="s">
        <v>257</v>
      </c>
      <c r="U267" s="227"/>
      <c r="V267" s="227"/>
      <c r="W267" s="227" t="s">
        <v>268</v>
      </c>
      <c r="X267" s="227"/>
      <c r="Y267" s="227"/>
      <c r="Z267" s="227"/>
      <c r="AA267" s="227"/>
      <c r="AB267" s="227"/>
      <c r="AC267" s="227"/>
    </row>
    <row r="268" spans="1:32" ht="19.5" thickBot="1">
      <c r="A268" s="228" t="s">
        <v>258</v>
      </c>
      <c r="B268" s="229" t="s">
        <v>259</v>
      </c>
      <c r="C268" s="229"/>
      <c r="D268" s="229"/>
      <c r="E268" s="230" t="s">
        <v>260</v>
      </c>
      <c r="F268" s="230"/>
      <c r="G268" s="230"/>
      <c r="H268" s="230"/>
      <c r="I268" s="230"/>
      <c r="J268" s="230"/>
      <c r="K268" s="230"/>
      <c r="L268" s="230"/>
      <c r="M268" s="230"/>
      <c r="N268" s="230"/>
      <c r="O268" s="230"/>
      <c r="P268" s="230"/>
      <c r="Q268" s="230"/>
      <c r="R268" s="230"/>
      <c r="S268" s="230"/>
      <c r="T268" s="231" t="s">
        <v>261</v>
      </c>
      <c r="U268" s="231"/>
      <c r="V268" s="231"/>
      <c r="W268" s="231"/>
      <c r="X268" s="231"/>
      <c r="Y268" s="231"/>
      <c r="Z268" s="231"/>
      <c r="AA268" s="231"/>
      <c r="AB268" s="231"/>
      <c r="AC268" s="231"/>
      <c r="AE268" t="s">
        <v>322</v>
      </c>
      <c r="AF268">
        <v>3000</v>
      </c>
    </row>
    <row r="269" spans="1:32" ht="20.25" thickBot="1" thickTop="1">
      <c r="A269" s="228"/>
      <c r="B269" s="229"/>
      <c r="C269" s="229"/>
      <c r="D269" s="229"/>
      <c r="E269" s="230"/>
      <c r="F269" s="230"/>
      <c r="G269" s="230"/>
      <c r="H269" s="230"/>
      <c r="I269" s="230"/>
      <c r="J269" s="230"/>
      <c r="K269" s="230"/>
      <c r="L269" s="230"/>
      <c r="M269" s="230"/>
      <c r="N269" s="230"/>
      <c r="O269" s="230"/>
      <c r="P269" s="230"/>
      <c r="Q269" s="230"/>
      <c r="R269" s="230"/>
      <c r="S269" s="230"/>
      <c r="T269" s="232" t="s">
        <v>262</v>
      </c>
      <c r="U269" s="232"/>
      <c r="V269" s="232"/>
      <c r="W269" s="232"/>
      <c r="X269" s="232"/>
      <c r="Y269" s="233" t="s">
        <v>263</v>
      </c>
      <c r="Z269" s="233"/>
      <c r="AA269" s="233"/>
      <c r="AB269" s="233"/>
      <c r="AC269" s="233"/>
      <c r="AE269" t="s">
        <v>323</v>
      </c>
      <c r="AF269">
        <v>1000</v>
      </c>
    </row>
    <row r="270" spans="1:32" ht="19.5" thickTop="1">
      <c r="A270" s="106">
        <v>1</v>
      </c>
      <c r="B270" s="226">
        <v>0.7708333333333334</v>
      </c>
      <c r="C270" s="226"/>
      <c r="D270" s="226"/>
      <c r="E270" s="220" t="s">
        <v>282</v>
      </c>
      <c r="F270" s="220"/>
      <c r="G270" s="220"/>
      <c r="H270" s="220"/>
      <c r="I270" s="220"/>
      <c r="J270" s="221">
        <v>1</v>
      </c>
      <c r="K270" s="221"/>
      <c r="L270" s="107" t="s">
        <v>264</v>
      </c>
      <c r="M270" s="221">
        <v>2</v>
      </c>
      <c r="N270" s="221"/>
      <c r="O270" s="222" t="s">
        <v>268</v>
      </c>
      <c r="P270" s="222"/>
      <c r="Q270" s="222"/>
      <c r="R270" s="222"/>
      <c r="S270" s="222"/>
      <c r="T270" s="226"/>
      <c r="U270" s="226"/>
      <c r="V270" s="226"/>
      <c r="W270" s="226"/>
      <c r="X270" s="226"/>
      <c r="Y270" s="223"/>
      <c r="Z270" s="223"/>
      <c r="AA270" s="223"/>
      <c r="AB270" s="223"/>
      <c r="AC270" s="223"/>
      <c r="AE270" t="s">
        <v>324</v>
      </c>
      <c r="AF270">
        <v>1000</v>
      </c>
    </row>
    <row r="271" spans="1:29" ht="18.75">
      <c r="A271" s="108">
        <v>2</v>
      </c>
      <c r="B271" s="224">
        <v>0.8055555555555555</v>
      </c>
      <c r="C271" s="224"/>
      <c r="D271" s="224"/>
      <c r="E271" s="220" t="s">
        <v>287</v>
      </c>
      <c r="F271" s="220"/>
      <c r="G271" s="220"/>
      <c r="H271" s="220"/>
      <c r="I271" s="220"/>
      <c r="J271" s="225">
        <v>0</v>
      </c>
      <c r="K271" s="225"/>
      <c r="L271" s="107" t="s">
        <v>265</v>
      </c>
      <c r="M271" s="225">
        <v>1</v>
      </c>
      <c r="N271" s="225"/>
      <c r="O271" s="222" t="s">
        <v>274</v>
      </c>
      <c r="P271" s="222"/>
      <c r="Q271" s="222"/>
      <c r="R271" s="222"/>
      <c r="S271" s="222"/>
      <c r="T271" s="219"/>
      <c r="U271" s="219"/>
      <c r="V271" s="219"/>
      <c r="W271" s="219"/>
      <c r="X271" s="219"/>
      <c r="Y271" s="210"/>
      <c r="Z271" s="211"/>
      <c r="AA271" s="211"/>
      <c r="AB271" s="211"/>
      <c r="AC271" s="211"/>
    </row>
    <row r="272" spans="1:29" ht="18.75">
      <c r="A272" s="108">
        <v>3</v>
      </c>
      <c r="B272" s="219"/>
      <c r="C272" s="219"/>
      <c r="D272" s="219"/>
      <c r="E272" s="220"/>
      <c r="F272" s="220"/>
      <c r="G272" s="220"/>
      <c r="H272" s="220"/>
      <c r="I272" s="220"/>
      <c r="J272" s="221"/>
      <c r="K272" s="221"/>
      <c r="L272" s="107" t="s">
        <v>265</v>
      </c>
      <c r="M272" s="221"/>
      <c r="N272" s="221"/>
      <c r="O272" s="222"/>
      <c r="P272" s="222"/>
      <c r="Q272" s="222"/>
      <c r="R272" s="222"/>
      <c r="S272" s="222"/>
      <c r="T272" s="219"/>
      <c r="U272" s="219"/>
      <c r="V272" s="219"/>
      <c r="W272" s="219"/>
      <c r="X272" s="219"/>
      <c r="Y272" s="210"/>
      <c r="Z272" s="211"/>
      <c r="AA272" s="211"/>
      <c r="AB272" s="211"/>
      <c r="AC272" s="211"/>
    </row>
    <row r="273" spans="1:29" ht="19.5" thickBot="1">
      <c r="A273" s="109">
        <v>4</v>
      </c>
      <c r="B273" s="212"/>
      <c r="C273" s="212"/>
      <c r="D273" s="212"/>
      <c r="E273" s="213"/>
      <c r="F273" s="213"/>
      <c r="G273" s="213"/>
      <c r="H273" s="213"/>
      <c r="I273" s="213"/>
      <c r="J273" s="214"/>
      <c r="K273" s="214"/>
      <c r="L273" s="110" t="s">
        <v>265</v>
      </c>
      <c r="M273" s="214"/>
      <c r="N273" s="214"/>
      <c r="O273" s="215"/>
      <c r="P273" s="215"/>
      <c r="Q273" s="215"/>
      <c r="R273" s="215"/>
      <c r="S273" s="215"/>
      <c r="T273" s="216"/>
      <c r="U273" s="217"/>
      <c r="V273" s="217"/>
      <c r="W273" s="217"/>
      <c r="X273" s="217"/>
      <c r="Y273" s="218"/>
      <c r="Z273" s="218"/>
      <c r="AA273" s="218"/>
      <c r="AB273" s="218"/>
      <c r="AC273" s="218"/>
    </row>
    <row r="275" spans="1:29" ht="19.5" thickBot="1">
      <c r="A275" s="105">
        <v>5</v>
      </c>
      <c r="B275" s="105" t="s">
        <v>252</v>
      </c>
      <c r="C275" s="105">
        <v>31</v>
      </c>
      <c r="D275" s="105" t="s">
        <v>253</v>
      </c>
      <c r="E275" s="105" t="s">
        <v>254</v>
      </c>
      <c r="F275" s="105" t="s">
        <v>266</v>
      </c>
      <c r="G275" s="105" t="s">
        <v>255</v>
      </c>
      <c r="H275" s="105"/>
      <c r="I275" s="227" t="s">
        <v>256</v>
      </c>
      <c r="J275" s="227"/>
      <c r="K275" s="241" t="s">
        <v>312</v>
      </c>
      <c r="L275" s="241"/>
      <c r="M275" s="241"/>
      <c r="N275" s="241"/>
      <c r="O275" s="241"/>
      <c r="P275" s="241"/>
      <c r="Q275" s="241"/>
      <c r="R275" s="241"/>
      <c r="S275" s="241"/>
      <c r="T275" s="227" t="s">
        <v>257</v>
      </c>
      <c r="U275" s="227"/>
      <c r="V275" s="227"/>
      <c r="W275" s="227" t="s">
        <v>269</v>
      </c>
      <c r="X275" s="227"/>
      <c r="Y275" s="227"/>
      <c r="Z275" s="227"/>
      <c r="AA275" s="227"/>
      <c r="AB275" s="227"/>
      <c r="AC275" s="227"/>
    </row>
    <row r="276" spans="1:32" ht="19.5" thickBot="1">
      <c r="A276" s="228" t="s">
        <v>258</v>
      </c>
      <c r="B276" s="229" t="s">
        <v>259</v>
      </c>
      <c r="C276" s="229"/>
      <c r="D276" s="229"/>
      <c r="E276" s="230" t="s">
        <v>260</v>
      </c>
      <c r="F276" s="230"/>
      <c r="G276" s="230"/>
      <c r="H276" s="230"/>
      <c r="I276" s="230"/>
      <c r="J276" s="230"/>
      <c r="K276" s="230"/>
      <c r="L276" s="230"/>
      <c r="M276" s="230"/>
      <c r="N276" s="230"/>
      <c r="O276" s="230"/>
      <c r="P276" s="230"/>
      <c r="Q276" s="230"/>
      <c r="R276" s="230"/>
      <c r="S276" s="230"/>
      <c r="T276" s="231" t="s">
        <v>261</v>
      </c>
      <c r="U276" s="231"/>
      <c r="V276" s="231"/>
      <c r="W276" s="231"/>
      <c r="X276" s="231"/>
      <c r="Y276" s="231"/>
      <c r="Z276" s="231"/>
      <c r="AA276" s="231"/>
      <c r="AB276" s="231"/>
      <c r="AC276" s="231"/>
      <c r="AE276" t="s">
        <v>322</v>
      </c>
      <c r="AF276">
        <v>1500</v>
      </c>
    </row>
    <row r="277" spans="1:32" ht="20.25" thickBot="1" thickTop="1">
      <c r="A277" s="228"/>
      <c r="B277" s="229"/>
      <c r="C277" s="229"/>
      <c r="D277" s="229"/>
      <c r="E277" s="230"/>
      <c r="F277" s="230"/>
      <c r="G277" s="230"/>
      <c r="H277" s="230"/>
      <c r="I277" s="230"/>
      <c r="J277" s="230"/>
      <c r="K277" s="230"/>
      <c r="L277" s="230"/>
      <c r="M277" s="230"/>
      <c r="N277" s="230"/>
      <c r="O277" s="230"/>
      <c r="P277" s="230"/>
      <c r="Q277" s="230"/>
      <c r="R277" s="230"/>
      <c r="S277" s="230"/>
      <c r="T277" s="232" t="s">
        <v>262</v>
      </c>
      <c r="U277" s="232"/>
      <c r="V277" s="232"/>
      <c r="W277" s="232"/>
      <c r="X277" s="232"/>
      <c r="Y277" s="233" t="s">
        <v>263</v>
      </c>
      <c r="Z277" s="233"/>
      <c r="AA277" s="233"/>
      <c r="AB277" s="233"/>
      <c r="AC277" s="233"/>
      <c r="AE277" t="s">
        <v>323</v>
      </c>
      <c r="AF277">
        <v>1000</v>
      </c>
    </row>
    <row r="278" spans="1:32" ht="19.5" thickTop="1">
      <c r="A278" s="106">
        <v>1</v>
      </c>
      <c r="B278" s="226">
        <v>0.7847222222222222</v>
      </c>
      <c r="C278" s="226"/>
      <c r="D278" s="226"/>
      <c r="E278" s="220" t="s">
        <v>269</v>
      </c>
      <c r="F278" s="220"/>
      <c r="G278" s="220"/>
      <c r="H278" s="220"/>
      <c r="I278" s="220"/>
      <c r="J278" s="221">
        <v>10</v>
      </c>
      <c r="K278" s="221"/>
      <c r="L278" s="107" t="s">
        <v>264</v>
      </c>
      <c r="M278" s="221">
        <v>0</v>
      </c>
      <c r="N278" s="221"/>
      <c r="O278" s="222" t="s">
        <v>283</v>
      </c>
      <c r="P278" s="222"/>
      <c r="Q278" s="222"/>
      <c r="R278" s="222"/>
      <c r="S278" s="222"/>
      <c r="T278" s="226"/>
      <c r="U278" s="226"/>
      <c r="V278" s="226"/>
      <c r="W278" s="226"/>
      <c r="X278" s="226"/>
      <c r="Y278" s="223"/>
      <c r="Z278" s="223"/>
      <c r="AA278" s="223"/>
      <c r="AB278" s="223"/>
      <c r="AC278" s="223"/>
      <c r="AE278" t="s">
        <v>324</v>
      </c>
      <c r="AF278">
        <v>500</v>
      </c>
    </row>
    <row r="279" spans="1:29" ht="18.75">
      <c r="A279" s="108">
        <v>2</v>
      </c>
      <c r="B279" s="224"/>
      <c r="C279" s="224"/>
      <c r="D279" s="224"/>
      <c r="E279" s="220"/>
      <c r="F279" s="220"/>
      <c r="G279" s="220"/>
      <c r="H279" s="220"/>
      <c r="I279" s="220"/>
      <c r="J279" s="225"/>
      <c r="K279" s="225"/>
      <c r="L279" s="107" t="s">
        <v>265</v>
      </c>
      <c r="M279" s="225"/>
      <c r="N279" s="225"/>
      <c r="O279" s="222"/>
      <c r="P279" s="222"/>
      <c r="Q279" s="222"/>
      <c r="R279" s="222"/>
      <c r="S279" s="222"/>
      <c r="T279" s="219"/>
      <c r="U279" s="219"/>
      <c r="V279" s="219"/>
      <c r="W279" s="219"/>
      <c r="X279" s="219"/>
      <c r="Y279" s="210"/>
      <c r="Z279" s="211"/>
      <c r="AA279" s="211"/>
      <c r="AB279" s="211"/>
      <c r="AC279" s="211"/>
    </row>
    <row r="280" spans="1:29" ht="18.75">
      <c r="A280" s="108">
        <v>3</v>
      </c>
      <c r="B280" s="219"/>
      <c r="C280" s="219"/>
      <c r="D280" s="219"/>
      <c r="E280" s="220"/>
      <c r="F280" s="220"/>
      <c r="G280" s="220"/>
      <c r="H280" s="220"/>
      <c r="I280" s="220"/>
      <c r="J280" s="221"/>
      <c r="K280" s="221"/>
      <c r="L280" s="107" t="s">
        <v>265</v>
      </c>
      <c r="M280" s="221"/>
      <c r="N280" s="221"/>
      <c r="O280" s="222"/>
      <c r="P280" s="222"/>
      <c r="Q280" s="222"/>
      <c r="R280" s="222"/>
      <c r="S280" s="222"/>
      <c r="T280" s="219"/>
      <c r="U280" s="219"/>
      <c r="V280" s="219"/>
      <c r="W280" s="219"/>
      <c r="X280" s="219"/>
      <c r="Y280" s="210"/>
      <c r="Z280" s="211"/>
      <c r="AA280" s="211"/>
      <c r="AB280" s="211"/>
      <c r="AC280" s="211"/>
    </row>
    <row r="281" spans="1:29" ht="19.5" thickBot="1">
      <c r="A281" s="109">
        <v>4</v>
      </c>
      <c r="B281" s="212"/>
      <c r="C281" s="212"/>
      <c r="D281" s="212"/>
      <c r="E281" s="213"/>
      <c r="F281" s="213"/>
      <c r="G281" s="213"/>
      <c r="H281" s="213"/>
      <c r="I281" s="213"/>
      <c r="J281" s="214"/>
      <c r="K281" s="214"/>
      <c r="L281" s="110" t="s">
        <v>265</v>
      </c>
      <c r="M281" s="214"/>
      <c r="N281" s="214"/>
      <c r="O281" s="215"/>
      <c r="P281" s="215"/>
      <c r="Q281" s="215"/>
      <c r="R281" s="215"/>
      <c r="S281" s="215"/>
      <c r="T281" s="216"/>
      <c r="U281" s="217"/>
      <c r="V281" s="217"/>
      <c r="W281" s="217"/>
      <c r="X281" s="217"/>
      <c r="Y281" s="218"/>
      <c r="Z281" s="218"/>
      <c r="AA281" s="218"/>
      <c r="AB281" s="218"/>
      <c r="AC281" s="218"/>
    </row>
    <row r="283" spans="1:29" ht="19.5" thickBot="1">
      <c r="A283" s="105">
        <v>6</v>
      </c>
      <c r="B283" s="105" t="s">
        <v>252</v>
      </c>
      <c r="C283" s="105">
        <v>8</v>
      </c>
      <c r="D283" s="105" t="s">
        <v>253</v>
      </c>
      <c r="E283" s="105" t="s">
        <v>254</v>
      </c>
      <c r="F283" s="105" t="s">
        <v>295</v>
      </c>
      <c r="G283" s="105" t="s">
        <v>255</v>
      </c>
      <c r="H283" s="105"/>
      <c r="I283" s="227" t="s">
        <v>256</v>
      </c>
      <c r="J283" s="227"/>
      <c r="K283" s="227" t="s">
        <v>302</v>
      </c>
      <c r="L283" s="227"/>
      <c r="M283" s="227"/>
      <c r="N283" s="227"/>
      <c r="O283" s="227"/>
      <c r="P283" s="227"/>
      <c r="Q283" s="227"/>
      <c r="R283" s="227"/>
      <c r="S283" s="227"/>
      <c r="T283" s="227" t="s">
        <v>257</v>
      </c>
      <c r="U283" s="227"/>
      <c r="V283" s="227"/>
      <c r="W283" s="227" t="s">
        <v>275</v>
      </c>
      <c r="X283" s="227"/>
      <c r="Y283" s="227"/>
      <c r="Z283" s="227"/>
      <c r="AA283" s="227"/>
      <c r="AB283" s="227"/>
      <c r="AC283" s="227"/>
    </row>
    <row r="284" spans="1:32" ht="19.5" thickBot="1">
      <c r="A284" s="228" t="s">
        <v>258</v>
      </c>
      <c r="B284" s="229" t="s">
        <v>259</v>
      </c>
      <c r="C284" s="229"/>
      <c r="D284" s="229"/>
      <c r="E284" s="230" t="s">
        <v>260</v>
      </c>
      <c r="F284" s="230"/>
      <c r="G284" s="230"/>
      <c r="H284" s="230"/>
      <c r="I284" s="230"/>
      <c r="J284" s="230"/>
      <c r="K284" s="230"/>
      <c r="L284" s="230"/>
      <c r="M284" s="230"/>
      <c r="N284" s="230"/>
      <c r="O284" s="230"/>
      <c r="P284" s="230"/>
      <c r="Q284" s="230"/>
      <c r="R284" s="230"/>
      <c r="S284" s="230"/>
      <c r="T284" s="231" t="s">
        <v>261</v>
      </c>
      <c r="U284" s="231"/>
      <c r="V284" s="231"/>
      <c r="W284" s="231"/>
      <c r="X284" s="231"/>
      <c r="Y284" s="231"/>
      <c r="Z284" s="231"/>
      <c r="AA284" s="231"/>
      <c r="AB284" s="231"/>
      <c r="AC284" s="231"/>
      <c r="AE284" t="s">
        <v>322</v>
      </c>
      <c r="AF284">
        <v>0</v>
      </c>
    </row>
    <row r="285" spans="1:32" ht="20.25" thickBot="1" thickTop="1">
      <c r="A285" s="228"/>
      <c r="B285" s="229"/>
      <c r="C285" s="229"/>
      <c r="D285" s="229"/>
      <c r="E285" s="230"/>
      <c r="F285" s="230"/>
      <c r="G285" s="230"/>
      <c r="H285" s="230"/>
      <c r="I285" s="230"/>
      <c r="J285" s="230"/>
      <c r="K285" s="230"/>
      <c r="L285" s="230"/>
      <c r="M285" s="230"/>
      <c r="N285" s="230"/>
      <c r="O285" s="230"/>
      <c r="P285" s="230"/>
      <c r="Q285" s="230"/>
      <c r="R285" s="230"/>
      <c r="S285" s="230"/>
      <c r="T285" s="232" t="s">
        <v>262</v>
      </c>
      <c r="U285" s="232"/>
      <c r="V285" s="232"/>
      <c r="W285" s="232"/>
      <c r="X285" s="232"/>
      <c r="Y285" s="233" t="s">
        <v>263</v>
      </c>
      <c r="Z285" s="233"/>
      <c r="AA285" s="233"/>
      <c r="AB285" s="233"/>
      <c r="AC285" s="233"/>
      <c r="AE285" t="s">
        <v>323</v>
      </c>
      <c r="AF285">
        <v>1000</v>
      </c>
    </row>
    <row r="286" spans="1:32" ht="19.5" thickTop="1">
      <c r="A286" s="106">
        <v>1</v>
      </c>
      <c r="B286" s="226">
        <v>0.3541666666666667</v>
      </c>
      <c r="C286" s="226"/>
      <c r="D286" s="226"/>
      <c r="E286" s="220" t="s">
        <v>300</v>
      </c>
      <c r="F286" s="220"/>
      <c r="G286" s="220"/>
      <c r="H286" s="220"/>
      <c r="I286" s="220"/>
      <c r="J286" s="221">
        <v>0</v>
      </c>
      <c r="K286" s="221"/>
      <c r="L286" s="107" t="s">
        <v>264</v>
      </c>
      <c r="M286" s="221">
        <v>7</v>
      </c>
      <c r="N286" s="221"/>
      <c r="O286" s="222" t="s">
        <v>276</v>
      </c>
      <c r="P286" s="222"/>
      <c r="Q286" s="222"/>
      <c r="R286" s="222"/>
      <c r="S286" s="222"/>
      <c r="T286" s="226"/>
      <c r="U286" s="226"/>
      <c r="V286" s="226"/>
      <c r="W286" s="226"/>
      <c r="X286" s="226"/>
      <c r="Y286" s="223"/>
      <c r="Z286" s="223"/>
      <c r="AA286" s="223"/>
      <c r="AB286" s="223"/>
      <c r="AC286" s="223"/>
      <c r="AE286" t="s">
        <v>324</v>
      </c>
      <c r="AF286">
        <v>1000</v>
      </c>
    </row>
    <row r="287" spans="1:29" ht="18.75">
      <c r="A287" s="108">
        <v>2</v>
      </c>
      <c r="B287" s="224">
        <v>0.3888888888888889</v>
      </c>
      <c r="C287" s="224"/>
      <c r="D287" s="224"/>
      <c r="E287" s="220" t="s">
        <v>303</v>
      </c>
      <c r="F287" s="220"/>
      <c r="G287" s="220"/>
      <c r="H287" s="220"/>
      <c r="I287" s="220"/>
      <c r="J287" s="225">
        <v>0</v>
      </c>
      <c r="K287" s="225"/>
      <c r="L287" s="107" t="s">
        <v>265</v>
      </c>
      <c r="M287" s="225">
        <v>14</v>
      </c>
      <c r="N287" s="225"/>
      <c r="O287" s="222" t="s">
        <v>276</v>
      </c>
      <c r="P287" s="222"/>
      <c r="Q287" s="222"/>
      <c r="R287" s="222"/>
      <c r="S287" s="222"/>
      <c r="T287" s="219"/>
      <c r="U287" s="219"/>
      <c r="V287" s="219"/>
      <c r="W287" s="219"/>
      <c r="X287" s="219"/>
      <c r="Y287" s="210"/>
      <c r="Z287" s="211"/>
      <c r="AA287" s="211"/>
      <c r="AB287" s="211"/>
      <c r="AC287" s="211"/>
    </row>
    <row r="288" spans="1:29" ht="18.75">
      <c r="A288" s="108">
        <v>3</v>
      </c>
      <c r="B288" s="219"/>
      <c r="C288" s="219"/>
      <c r="D288" s="219"/>
      <c r="E288" s="220"/>
      <c r="F288" s="220"/>
      <c r="G288" s="220"/>
      <c r="H288" s="220"/>
      <c r="I288" s="220"/>
      <c r="J288" s="221"/>
      <c r="K288" s="221"/>
      <c r="L288" s="107" t="s">
        <v>265</v>
      </c>
      <c r="M288" s="221"/>
      <c r="N288" s="221"/>
      <c r="O288" s="222"/>
      <c r="P288" s="222"/>
      <c r="Q288" s="222"/>
      <c r="R288" s="222"/>
      <c r="S288" s="222"/>
      <c r="T288" s="219"/>
      <c r="U288" s="219"/>
      <c r="V288" s="219"/>
      <c r="W288" s="219"/>
      <c r="X288" s="219"/>
      <c r="Y288" s="210"/>
      <c r="Z288" s="211"/>
      <c r="AA288" s="211"/>
      <c r="AB288" s="211"/>
      <c r="AC288" s="211"/>
    </row>
    <row r="289" spans="1:29" ht="19.5" thickBot="1">
      <c r="A289" s="109">
        <v>4</v>
      </c>
      <c r="B289" s="212"/>
      <c r="C289" s="212"/>
      <c r="D289" s="212"/>
      <c r="E289" s="213"/>
      <c r="F289" s="213"/>
      <c r="G289" s="213"/>
      <c r="H289" s="213"/>
      <c r="I289" s="213"/>
      <c r="J289" s="214"/>
      <c r="K289" s="214"/>
      <c r="L289" s="110" t="s">
        <v>265</v>
      </c>
      <c r="M289" s="214"/>
      <c r="N289" s="214"/>
      <c r="O289" s="215"/>
      <c r="P289" s="215"/>
      <c r="Q289" s="215"/>
      <c r="R289" s="215"/>
      <c r="S289" s="215"/>
      <c r="T289" s="216"/>
      <c r="U289" s="217"/>
      <c r="V289" s="217"/>
      <c r="W289" s="217"/>
      <c r="X289" s="217"/>
      <c r="Y289" s="218"/>
      <c r="Z289" s="218"/>
      <c r="AA289" s="218"/>
      <c r="AB289" s="218"/>
      <c r="AC289" s="218"/>
    </row>
    <row r="291" spans="1:29" ht="19.5" thickBot="1">
      <c r="A291" s="105">
        <v>6</v>
      </c>
      <c r="B291" s="105" t="s">
        <v>252</v>
      </c>
      <c r="C291" s="105">
        <v>9</v>
      </c>
      <c r="D291" s="105" t="s">
        <v>253</v>
      </c>
      <c r="E291" s="105" t="s">
        <v>254</v>
      </c>
      <c r="F291" s="105" t="s">
        <v>279</v>
      </c>
      <c r="G291" s="105" t="s">
        <v>255</v>
      </c>
      <c r="H291" s="105"/>
      <c r="I291" s="227" t="s">
        <v>256</v>
      </c>
      <c r="J291" s="227"/>
      <c r="K291" s="227" t="s">
        <v>302</v>
      </c>
      <c r="L291" s="227"/>
      <c r="M291" s="227"/>
      <c r="N291" s="227"/>
      <c r="O291" s="227"/>
      <c r="P291" s="227"/>
      <c r="Q291" s="227"/>
      <c r="R291" s="227"/>
      <c r="S291" s="227"/>
      <c r="T291" s="227" t="s">
        <v>257</v>
      </c>
      <c r="U291" s="227"/>
      <c r="V291" s="227"/>
      <c r="W291" s="227" t="s">
        <v>275</v>
      </c>
      <c r="X291" s="227"/>
      <c r="Y291" s="227"/>
      <c r="Z291" s="227"/>
      <c r="AA291" s="227"/>
      <c r="AB291" s="227"/>
      <c r="AC291" s="227"/>
    </row>
    <row r="292" spans="1:32" ht="19.5" thickBot="1">
      <c r="A292" s="228" t="s">
        <v>258</v>
      </c>
      <c r="B292" s="229" t="s">
        <v>259</v>
      </c>
      <c r="C292" s="229"/>
      <c r="D292" s="229"/>
      <c r="E292" s="230" t="s">
        <v>260</v>
      </c>
      <c r="F292" s="230"/>
      <c r="G292" s="230"/>
      <c r="H292" s="230"/>
      <c r="I292" s="230"/>
      <c r="J292" s="230"/>
      <c r="K292" s="230"/>
      <c r="L292" s="230"/>
      <c r="M292" s="230"/>
      <c r="N292" s="230"/>
      <c r="O292" s="230"/>
      <c r="P292" s="230"/>
      <c r="Q292" s="230"/>
      <c r="R292" s="230"/>
      <c r="S292" s="230"/>
      <c r="T292" s="231" t="s">
        <v>261</v>
      </c>
      <c r="U292" s="231"/>
      <c r="V292" s="231"/>
      <c r="W292" s="231"/>
      <c r="X292" s="231"/>
      <c r="Y292" s="231"/>
      <c r="Z292" s="231"/>
      <c r="AA292" s="231"/>
      <c r="AB292" s="231"/>
      <c r="AC292" s="231"/>
      <c r="AE292" t="s">
        <v>322</v>
      </c>
      <c r="AF292">
        <v>0</v>
      </c>
    </row>
    <row r="293" spans="1:32" ht="20.25" thickBot="1" thickTop="1">
      <c r="A293" s="228"/>
      <c r="B293" s="229"/>
      <c r="C293" s="229"/>
      <c r="D293" s="229"/>
      <c r="E293" s="230"/>
      <c r="F293" s="230"/>
      <c r="G293" s="230"/>
      <c r="H293" s="230"/>
      <c r="I293" s="230"/>
      <c r="J293" s="230"/>
      <c r="K293" s="230"/>
      <c r="L293" s="230"/>
      <c r="M293" s="230"/>
      <c r="N293" s="230"/>
      <c r="O293" s="230"/>
      <c r="P293" s="230"/>
      <c r="Q293" s="230"/>
      <c r="R293" s="230"/>
      <c r="S293" s="230"/>
      <c r="T293" s="232" t="s">
        <v>262</v>
      </c>
      <c r="U293" s="232"/>
      <c r="V293" s="232"/>
      <c r="W293" s="232"/>
      <c r="X293" s="232"/>
      <c r="Y293" s="233" t="s">
        <v>263</v>
      </c>
      <c r="Z293" s="233"/>
      <c r="AA293" s="233"/>
      <c r="AB293" s="233"/>
      <c r="AC293" s="233"/>
      <c r="AE293" t="s">
        <v>323</v>
      </c>
      <c r="AF293">
        <v>1000</v>
      </c>
    </row>
    <row r="294" spans="1:32" ht="19.5" thickTop="1">
      <c r="A294" s="106">
        <v>1</v>
      </c>
      <c r="B294" s="226">
        <v>0.3541666666666667</v>
      </c>
      <c r="C294" s="226"/>
      <c r="D294" s="226"/>
      <c r="E294" s="220" t="s">
        <v>284</v>
      </c>
      <c r="F294" s="220"/>
      <c r="G294" s="220"/>
      <c r="H294" s="220"/>
      <c r="I294" s="220"/>
      <c r="J294" s="221">
        <v>2</v>
      </c>
      <c r="K294" s="221"/>
      <c r="L294" s="107" t="s">
        <v>264</v>
      </c>
      <c r="M294" s="221">
        <v>3</v>
      </c>
      <c r="N294" s="221"/>
      <c r="O294" s="222" t="s">
        <v>292</v>
      </c>
      <c r="P294" s="222"/>
      <c r="Q294" s="222"/>
      <c r="R294" s="222"/>
      <c r="S294" s="222"/>
      <c r="T294" s="226"/>
      <c r="U294" s="226"/>
      <c r="V294" s="226"/>
      <c r="W294" s="226"/>
      <c r="X294" s="226"/>
      <c r="Y294" s="223"/>
      <c r="Z294" s="223"/>
      <c r="AA294" s="223"/>
      <c r="AB294" s="223"/>
      <c r="AC294" s="223"/>
      <c r="AE294" t="s">
        <v>324</v>
      </c>
      <c r="AF294">
        <v>500</v>
      </c>
    </row>
    <row r="295" spans="1:29" ht="18.75">
      <c r="A295" s="108">
        <v>2</v>
      </c>
      <c r="B295" s="224"/>
      <c r="C295" s="224"/>
      <c r="D295" s="224"/>
      <c r="E295" s="220"/>
      <c r="F295" s="220"/>
      <c r="G295" s="220"/>
      <c r="H295" s="220"/>
      <c r="I295" s="220"/>
      <c r="J295" s="225"/>
      <c r="K295" s="225"/>
      <c r="L295" s="107" t="s">
        <v>265</v>
      </c>
      <c r="M295" s="225"/>
      <c r="N295" s="225"/>
      <c r="O295" s="222"/>
      <c r="P295" s="222"/>
      <c r="Q295" s="222"/>
      <c r="R295" s="222"/>
      <c r="S295" s="222"/>
      <c r="T295" s="219"/>
      <c r="U295" s="219"/>
      <c r="V295" s="219"/>
      <c r="W295" s="219"/>
      <c r="X295" s="219"/>
      <c r="Y295" s="210"/>
      <c r="Z295" s="211"/>
      <c r="AA295" s="211"/>
      <c r="AB295" s="211"/>
      <c r="AC295" s="211"/>
    </row>
    <row r="296" spans="1:29" ht="18.75">
      <c r="A296" s="108">
        <v>3</v>
      </c>
      <c r="B296" s="219"/>
      <c r="C296" s="219"/>
      <c r="D296" s="219"/>
      <c r="E296" s="220"/>
      <c r="F296" s="220"/>
      <c r="G296" s="220"/>
      <c r="H296" s="220"/>
      <c r="I296" s="220"/>
      <c r="J296" s="221"/>
      <c r="K296" s="221"/>
      <c r="L296" s="107" t="s">
        <v>265</v>
      </c>
      <c r="M296" s="221"/>
      <c r="N296" s="221"/>
      <c r="O296" s="222"/>
      <c r="P296" s="222"/>
      <c r="Q296" s="222"/>
      <c r="R296" s="222"/>
      <c r="S296" s="222"/>
      <c r="T296" s="219"/>
      <c r="U296" s="219"/>
      <c r="V296" s="219"/>
      <c r="W296" s="219"/>
      <c r="X296" s="219"/>
      <c r="Y296" s="210"/>
      <c r="Z296" s="211"/>
      <c r="AA296" s="211"/>
      <c r="AB296" s="211"/>
      <c r="AC296" s="211"/>
    </row>
    <row r="297" spans="1:29" ht="19.5" thickBot="1">
      <c r="A297" s="109">
        <v>4</v>
      </c>
      <c r="B297" s="212"/>
      <c r="C297" s="212"/>
      <c r="D297" s="212"/>
      <c r="E297" s="213"/>
      <c r="F297" s="213"/>
      <c r="G297" s="213"/>
      <c r="H297" s="213"/>
      <c r="I297" s="213"/>
      <c r="J297" s="214"/>
      <c r="K297" s="214"/>
      <c r="L297" s="110" t="s">
        <v>265</v>
      </c>
      <c r="M297" s="214"/>
      <c r="N297" s="214"/>
      <c r="O297" s="215"/>
      <c r="P297" s="215"/>
      <c r="Q297" s="215"/>
      <c r="R297" s="215"/>
      <c r="S297" s="215"/>
      <c r="T297" s="216"/>
      <c r="U297" s="217"/>
      <c r="V297" s="217"/>
      <c r="W297" s="217"/>
      <c r="X297" s="217"/>
      <c r="Y297" s="218"/>
      <c r="Z297" s="218"/>
      <c r="AA297" s="218"/>
      <c r="AB297" s="218"/>
      <c r="AC297" s="218"/>
    </row>
    <row r="299" spans="1:29" ht="19.5" thickBot="1">
      <c r="A299" s="105">
        <v>6</v>
      </c>
      <c r="B299" s="105" t="s">
        <v>252</v>
      </c>
      <c r="C299" s="105">
        <v>14</v>
      </c>
      <c r="D299" s="105" t="s">
        <v>253</v>
      </c>
      <c r="E299" s="105" t="s">
        <v>254</v>
      </c>
      <c r="F299" s="105" t="s">
        <v>266</v>
      </c>
      <c r="G299" s="105" t="s">
        <v>255</v>
      </c>
      <c r="H299" s="105"/>
      <c r="I299" s="227" t="s">
        <v>256</v>
      </c>
      <c r="J299" s="227"/>
      <c r="K299" s="241" t="s">
        <v>270</v>
      </c>
      <c r="L299" s="241"/>
      <c r="M299" s="241"/>
      <c r="N299" s="241"/>
      <c r="O299" s="241"/>
      <c r="P299" s="241"/>
      <c r="Q299" s="241"/>
      <c r="R299" s="241"/>
      <c r="S299" s="241"/>
      <c r="T299" s="227" t="s">
        <v>257</v>
      </c>
      <c r="U299" s="227"/>
      <c r="V299" s="227"/>
      <c r="W299" s="227" t="s">
        <v>271</v>
      </c>
      <c r="X299" s="227"/>
      <c r="Y299" s="227"/>
      <c r="Z299" s="227"/>
      <c r="AA299" s="227"/>
      <c r="AB299" s="227"/>
      <c r="AC299" s="227"/>
    </row>
    <row r="300" spans="1:32" ht="19.5" thickBot="1">
      <c r="A300" s="228" t="s">
        <v>258</v>
      </c>
      <c r="B300" s="229" t="s">
        <v>259</v>
      </c>
      <c r="C300" s="229"/>
      <c r="D300" s="229"/>
      <c r="E300" s="230" t="s">
        <v>260</v>
      </c>
      <c r="F300" s="230"/>
      <c r="G300" s="230"/>
      <c r="H300" s="230"/>
      <c r="I300" s="230"/>
      <c r="J300" s="230"/>
      <c r="K300" s="230"/>
      <c r="L300" s="230"/>
      <c r="M300" s="230"/>
      <c r="N300" s="230"/>
      <c r="O300" s="230"/>
      <c r="P300" s="230"/>
      <c r="Q300" s="230"/>
      <c r="R300" s="230"/>
      <c r="S300" s="230"/>
      <c r="T300" s="231" t="s">
        <v>261</v>
      </c>
      <c r="U300" s="231"/>
      <c r="V300" s="231"/>
      <c r="W300" s="231"/>
      <c r="X300" s="231"/>
      <c r="Y300" s="231"/>
      <c r="Z300" s="231"/>
      <c r="AA300" s="231"/>
      <c r="AB300" s="231"/>
      <c r="AC300" s="231"/>
      <c r="AE300" t="s">
        <v>322</v>
      </c>
      <c r="AF300">
        <v>1500</v>
      </c>
    </row>
    <row r="301" spans="1:32" ht="20.25" thickBot="1" thickTop="1">
      <c r="A301" s="228"/>
      <c r="B301" s="229"/>
      <c r="C301" s="229"/>
      <c r="D301" s="229"/>
      <c r="E301" s="230"/>
      <c r="F301" s="230"/>
      <c r="G301" s="230"/>
      <c r="H301" s="230"/>
      <c r="I301" s="230"/>
      <c r="J301" s="230"/>
      <c r="K301" s="230"/>
      <c r="L301" s="230"/>
      <c r="M301" s="230"/>
      <c r="N301" s="230"/>
      <c r="O301" s="230"/>
      <c r="P301" s="230"/>
      <c r="Q301" s="230"/>
      <c r="R301" s="230"/>
      <c r="S301" s="230"/>
      <c r="T301" s="232" t="s">
        <v>262</v>
      </c>
      <c r="U301" s="232"/>
      <c r="V301" s="232"/>
      <c r="W301" s="232"/>
      <c r="X301" s="232"/>
      <c r="Y301" s="233" t="s">
        <v>263</v>
      </c>
      <c r="Z301" s="233"/>
      <c r="AA301" s="233"/>
      <c r="AB301" s="233"/>
      <c r="AC301" s="233"/>
      <c r="AE301" t="s">
        <v>323</v>
      </c>
      <c r="AF301">
        <v>1000</v>
      </c>
    </row>
    <row r="302" spans="1:32" ht="19.5" thickTop="1">
      <c r="A302" s="106">
        <v>1</v>
      </c>
      <c r="B302" s="226">
        <v>0.7916666666666666</v>
      </c>
      <c r="C302" s="226"/>
      <c r="D302" s="226"/>
      <c r="E302" s="220" t="s">
        <v>287</v>
      </c>
      <c r="F302" s="220"/>
      <c r="G302" s="220"/>
      <c r="H302" s="220"/>
      <c r="I302" s="220"/>
      <c r="J302" s="221"/>
      <c r="K302" s="221"/>
      <c r="L302" s="107" t="s">
        <v>264</v>
      </c>
      <c r="M302" s="221"/>
      <c r="N302" s="221"/>
      <c r="O302" s="222" t="s">
        <v>271</v>
      </c>
      <c r="P302" s="222"/>
      <c r="Q302" s="222"/>
      <c r="R302" s="222"/>
      <c r="S302" s="222"/>
      <c r="T302" s="226"/>
      <c r="U302" s="226"/>
      <c r="V302" s="226"/>
      <c r="W302" s="226"/>
      <c r="X302" s="226"/>
      <c r="Y302" s="223"/>
      <c r="Z302" s="223"/>
      <c r="AA302" s="223"/>
      <c r="AB302" s="223"/>
      <c r="AC302" s="223"/>
      <c r="AE302" t="s">
        <v>324</v>
      </c>
      <c r="AF302">
        <v>500</v>
      </c>
    </row>
    <row r="303" spans="1:29" ht="18.75">
      <c r="A303" s="108">
        <v>2</v>
      </c>
      <c r="B303" s="224"/>
      <c r="C303" s="224"/>
      <c r="D303" s="224"/>
      <c r="E303" s="220"/>
      <c r="F303" s="220"/>
      <c r="G303" s="220"/>
      <c r="H303" s="220"/>
      <c r="I303" s="220"/>
      <c r="J303" s="225"/>
      <c r="K303" s="225"/>
      <c r="L303" s="107" t="s">
        <v>265</v>
      </c>
      <c r="M303" s="225"/>
      <c r="N303" s="225"/>
      <c r="O303" s="222"/>
      <c r="P303" s="222"/>
      <c r="Q303" s="222"/>
      <c r="R303" s="222"/>
      <c r="S303" s="222"/>
      <c r="T303" s="219"/>
      <c r="U303" s="219"/>
      <c r="V303" s="219"/>
      <c r="W303" s="219"/>
      <c r="X303" s="219"/>
      <c r="Y303" s="210"/>
      <c r="Z303" s="211"/>
      <c r="AA303" s="211"/>
      <c r="AB303" s="211"/>
      <c r="AC303" s="211"/>
    </row>
    <row r="304" spans="1:29" ht="18.75">
      <c r="A304" s="108">
        <v>3</v>
      </c>
      <c r="B304" s="219"/>
      <c r="C304" s="219"/>
      <c r="D304" s="219"/>
      <c r="E304" s="220"/>
      <c r="F304" s="220"/>
      <c r="G304" s="220"/>
      <c r="H304" s="220"/>
      <c r="I304" s="220"/>
      <c r="J304" s="221"/>
      <c r="K304" s="221"/>
      <c r="L304" s="107" t="s">
        <v>265</v>
      </c>
      <c r="M304" s="221"/>
      <c r="N304" s="221"/>
      <c r="O304" s="222"/>
      <c r="P304" s="222"/>
      <c r="Q304" s="222"/>
      <c r="R304" s="222"/>
      <c r="S304" s="222"/>
      <c r="T304" s="219"/>
      <c r="U304" s="219"/>
      <c r="V304" s="219"/>
      <c r="W304" s="219"/>
      <c r="X304" s="219"/>
      <c r="Y304" s="210"/>
      <c r="Z304" s="211"/>
      <c r="AA304" s="211"/>
      <c r="AB304" s="211"/>
      <c r="AC304" s="211"/>
    </row>
    <row r="305" spans="1:29" ht="19.5" thickBot="1">
      <c r="A305" s="109">
        <v>4</v>
      </c>
      <c r="B305" s="212"/>
      <c r="C305" s="212"/>
      <c r="D305" s="212"/>
      <c r="E305" s="213"/>
      <c r="F305" s="213"/>
      <c r="G305" s="213"/>
      <c r="H305" s="213"/>
      <c r="I305" s="213"/>
      <c r="J305" s="214"/>
      <c r="K305" s="214"/>
      <c r="L305" s="110" t="s">
        <v>265</v>
      </c>
      <c r="M305" s="214"/>
      <c r="N305" s="214"/>
      <c r="O305" s="215"/>
      <c r="P305" s="215"/>
      <c r="Q305" s="215"/>
      <c r="R305" s="215"/>
      <c r="S305" s="215"/>
      <c r="T305" s="216"/>
      <c r="U305" s="217"/>
      <c r="V305" s="217"/>
      <c r="W305" s="217"/>
      <c r="X305" s="217"/>
      <c r="Y305" s="218"/>
      <c r="Z305" s="218"/>
      <c r="AA305" s="218"/>
      <c r="AB305" s="218"/>
      <c r="AC305" s="218"/>
    </row>
    <row r="307" spans="1:29" ht="19.5" thickBot="1">
      <c r="A307" s="105">
        <v>6</v>
      </c>
      <c r="B307" s="105" t="s">
        <v>252</v>
      </c>
      <c r="C307" s="105">
        <v>14</v>
      </c>
      <c r="D307" s="105" t="s">
        <v>253</v>
      </c>
      <c r="E307" s="105" t="s">
        <v>254</v>
      </c>
      <c r="F307" s="105" t="s">
        <v>266</v>
      </c>
      <c r="G307" s="105" t="s">
        <v>255</v>
      </c>
      <c r="H307" s="105"/>
      <c r="I307" s="227" t="s">
        <v>256</v>
      </c>
      <c r="J307" s="227"/>
      <c r="K307" s="241" t="s">
        <v>290</v>
      </c>
      <c r="L307" s="241"/>
      <c r="M307" s="241"/>
      <c r="N307" s="241"/>
      <c r="O307" s="241"/>
      <c r="P307" s="241"/>
      <c r="Q307" s="241"/>
      <c r="R307" s="241"/>
      <c r="S307" s="241"/>
      <c r="T307" s="227" t="s">
        <v>257</v>
      </c>
      <c r="U307" s="227"/>
      <c r="V307" s="227"/>
      <c r="W307" s="227" t="s">
        <v>291</v>
      </c>
      <c r="X307" s="227"/>
      <c r="Y307" s="227"/>
      <c r="Z307" s="227"/>
      <c r="AA307" s="227"/>
      <c r="AB307" s="227"/>
      <c r="AC307" s="227"/>
    </row>
    <row r="308" spans="1:32" ht="19.5" thickBot="1">
      <c r="A308" s="228" t="s">
        <v>258</v>
      </c>
      <c r="B308" s="229" t="s">
        <v>259</v>
      </c>
      <c r="C308" s="229"/>
      <c r="D308" s="229"/>
      <c r="E308" s="230" t="s">
        <v>260</v>
      </c>
      <c r="F308" s="230"/>
      <c r="G308" s="230"/>
      <c r="H308" s="230"/>
      <c r="I308" s="230"/>
      <c r="J308" s="230"/>
      <c r="K308" s="230"/>
      <c r="L308" s="230"/>
      <c r="M308" s="230"/>
      <c r="N308" s="230"/>
      <c r="O308" s="230"/>
      <c r="P308" s="230"/>
      <c r="Q308" s="230"/>
      <c r="R308" s="230"/>
      <c r="S308" s="230"/>
      <c r="T308" s="231" t="s">
        <v>261</v>
      </c>
      <c r="U308" s="231"/>
      <c r="V308" s="231"/>
      <c r="W308" s="231"/>
      <c r="X308" s="231"/>
      <c r="Y308" s="231"/>
      <c r="Z308" s="231"/>
      <c r="AA308" s="231"/>
      <c r="AB308" s="231"/>
      <c r="AC308" s="231"/>
      <c r="AE308" t="s">
        <v>322</v>
      </c>
      <c r="AF308">
        <v>1000</v>
      </c>
    </row>
    <row r="309" spans="1:32" ht="20.25" thickBot="1" thickTop="1">
      <c r="A309" s="228"/>
      <c r="B309" s="229"/>
      <c r="C309" s="229"/>
      <c r="D309" s="229"/>
      <c r="E309" s="230"/>
      <c r="F309" s="230"/>
      <c r="G309" s="230"/>
      <c r="H309" s="230"/>
      <c r="I309" s="230"/>
      <c r="J309" s="230"/>
      <c r="K309" s="230"/>
      <c r="L309" s="230"/>
      <c r="M309" s="230"/>
      <c r="N309" s="230"/>
      <c r="O309" s="230"/>
      <c r="P309" s="230"/>
      <c r="Q309" s="230"/>
      <c r="R309" s="230"/>
      <c r="S309" s="230"/>
      <c r="T309" s="232" t="s">
        <v>262</v>
      </c>
      <c r="U309" s="232"/>
      <c r="V309" s="232"/>
      <c r="W309" s="232"/>
      <c r="X309" s="232"/>
      <c r="Y309" s="233" t="s">
        <v>263</v>
      </c>
      <c r="Z309" s="233"/>
      <c r="AA309" s="233"/>
      <c r="AB309" s="233"/>
      <c r="AC309" s="233"/>
      <c r="AE309" t="s">
        <v>323</v>
      </c>
      <c r="AF309">
        <v>1000</v>
      </c>
    </row>
    <row r="310" spans="1:32" ht="19.5" thickTop="1">
      <c r="A310" s="106">
        <v>1</v>
      </c>
      <c r="B310" s="226">
        <v>0.7916666666666666</v>
      </c>
      <c r="C310" s="226"/>
      <c r="D310" s="226"/>
      <c r="E310" s="220" t="s">
        <v>291</v>
      </c>
      <c r="F310" s="220"/>
      <c r="G310" s="220"/>
      <c r="H310" s="220"/>
      <c r="I310" s="220"/>
      <c r="J310" s="221">
        <v>3</v>
      </c>
      <c r="K310" s="221"/>
      <c r="L310" s="107" t="s">
        <v>264</v>
      </c>
      <c r="M310" s="221">
        <v>0</v>
      </c>
      <c r="N310" s="221"/>
      <c r="O310" s="222" t="s">
        <v>297</v>
      </c>
      <c r="P310" s="222"/>
      <c r="Q310" s="222"/>
      <c r="R310" s="222"/>
      <c r="S310" s="222"/>
      <c r="T310" s="226"/>
      <c r="U310" s="226"/>
      <c r="V310" s="226"/>
      <c r="W310" s="226"/>
      <c r="X310" s="226"/>
      <c r="Y310" s="223"/>
      <c r="Z310" s="223"/>
      <c r="AA310" s="223"/>
      <c r="AB310" s="223"/>
      <c r="AC310" s="223"/>
      <c r="AE310" t="s">
        <v>324</v>
      </c>
      <c r="AF310">
        <v>1000</v>
      </c>
    </row>
    <row r="311" spans="1:29" ht="18.75">
      <c r="A311" s="108">
        <v>2</v>
      </c>
      <c r="B311" s="224">
        <v>0.8263888888888888</v>
      </c>
      <c r="C311" s="224"/>
      <c r="D311" s="224"/>
      <c r="E311" s="220" t="s">
        <v>292</v>
      </c>
      <c r="F311" s="220"/>
      <c r="G311" s="220"/>
      <c r="H311" s="220"/>
      <c r="I311" s="220"/>
      <c r="J311" s="225">
        <v>2</v>
      </c>
      <c r="K311" s="225"/>
      <c r="L311" s="107" t="s">
        <v>265</v>
      </c>
      <c r="M311" s="225">
        <v>0</v>
      </c>
      <c r="N311" s="225"/>
      <c r="O311" s="222" t="s">
        <v>277</v>
      </c>
      <c r="P311" s="222"/>
      <c r="Q311" s="222"/>
      <c r="R311" s="222"/>
      <c r="S311" s="222"/>
      <c r="T311" s="219"/>
      <c r="U311" s="219"/>
      <c r="V311" s="219"/>
      <c r="W311" s="219"/>
      <c r="X311" s="219"/>
      <c r="Y311" s="210"/>
      <c r="Z311" s="211"/>
      <c r="AA311" s="211"/>
      <c r="AB311" s="211"/>
      <c r="AC311" s="211"/>
    </row>
    <row r="312" spans="1:29" ht="18.75">
      <c r="A312" s="108">
        <v>3</v>
      </c>
      <c r="B312" s="219"/>
      <c r="C312" s="219"/>
      <c r="D312" s="219"/>
      <c r="E312" s="220"/>
      <c r="F312" s="220"/>
      <c r="G312" s="220"/>
      <c r="H312" s="220"/>
      <c r="I312" s="220"/>
      <c r="J312" s="221"/>
      <c r="K312" s="221"/>
      <c r="L312" s="107" t="s">
        <v>265</v>
      </c>
      <c r="M312" s="221"/>
      <c r="N312" s="221"/>
      <c r="O312" s="222"/>
      <c r="P312" s="222"/>
      <c r="Q312" s="222"/>
      <c r="R312" s="222"/>
      <c r="S312" s="222"/>
      <c r="T312" s="219"/>
      <c r="U312" s="219"/>
      <c r="V312" s="219"/>
      <c r="W312" s="219"/>
      <c r="X312" s="219"/>
      <c r="Y312" s="210"/>
      <c r="Z312" s="211"/>
      <c r="AA312" s="211"/>
      <c r="AB312" s="211"/>
      <c r="AC312" s="211"/>
    </row>
    <row r="313" spans="1:29" ht="19.5" thickBot="1">
      <c r="A313" s="109">
        <v>4</v>
      </c>
      <c r="B313" s="212"/>
      <c r="C313" s="212"/>
      <c r="D313" s="212"/>
      <c r="E313" s="213"/>
      <c r="F313" s="213"/>
      <c r="G313" s="213"/>
      <c r="H313" s="213"/>
      <c r="I313" s="213"/>
      <c r="J313" s="214"/>
      <c r="K313" s="214"/>
      <c r="L313" s="110" t="s">
        <v>265</v>
      </c>
      <c r="M313" s="214"/>
      <c r="N313" s="214"/>
      <c r="O313" s="215"/>
      <c r="P313" s="215"/>
      <c r="Q313" s="215"/>
      <c r="R313" s="215"/>
      <c r="S313" s="215"/>
      <c r="T313" s="216"/>
      <c r="U313" s="217"/>
      <c r="V313" s="217"/>
      <c r="W313" s="217"/>
      <c r="X313" s="217"/>
      <c r="Y313" s="218"/>
      <c r="Z313" s="218"/>
      <c r="AA313" s="218"/>
      <c r="AB313" s="218"/>
      <c r="AC313" s="218"/>
    </row>
    <row r="315" spans="1:29" ht="19.5" thickBot="1">
      <c r="A315" s="105">
        <v>6</v>
      </c>
      <c r="B315" s="105" t="s">
        <v>252</v>
      </c>
      <c r="C315" s="105">
        <v>14</v>
      </c>
      <c r="D315" s="105" t="s">
        <v>253</v>
      </c>
      <c r="E315" s="105" t="s">
        <v>254</v>
      </c>
      <c r="F315" s="105" t="s">
        <v>266</v>
      </c>
      <c r="G315" s="105" t="s">
        <v>255</v>
      </c>
      <c r="H315" s="105"/>
      <c r="I315" s="227" t="s">
        <v>256</v>
      </c>
      <c r="J315" s="227"/>
      <c r="K315" s="241" t="s">
        <v>313</v>
      </c>
      <c r="L315" s="241"/>
      <c r="M315" s="241"/>
      <c r="N315" s="241"/>
      <c r="O315" s="241"/>
      <c r="P315" s="241"/>
      <c r="Q315" s="241"/>
      <c r="R315" s="241"/>
      <c r="S315" s="241"/>
      <c r="T315" s="227" t="s">
        <v>257</v>
      </c>
      <c r="U315" s="227"/>
      <c r="V315" s="227"/>
      <c r="W315" s="227" t="s">
        <v>272</v>
      </c>
      <c r="X315" s="227"/>
      <c r="Y315" s="227"/>
      <c r="Z315" s="227"/>
      <c r="AA315" s="227"/>
      <c r="AB315" s="227"/>
      <c r="AC315" s="227"/>
    </row>
    <row r="316" spans="1:32" ht="19.5" thickBot="1">
      <c r="A316" s="228" t="s">
        <v>258</v>
      </c>
      <c r="B316" s="229" t="s">
        <v>259</v>
      </c>
      <c r="C316" s="229"/>
      <c r="D316" s="229"/>
      <c r="E316" s="230" t="s">
        <v>260</v>
      </c>
      <c r="F316" s="230"/>
      <c r="G316" s="230"/>
      <c r="H316" s="230"/>
      <c r="I316" s="230"/>
      <c r="J316" s="230"/>
      <c r="K316" s="230"/>
      <c r="L316" s="230"/>
      <c r="M316" s="230"/>
      <c r="N316" s="230"/>
      <c r="O316" s="230"/>
      <c r="P316" s="230"/>
      <c r="Q316" s="230"/>
      <c r="R316" s="230"/>
      <c r="S316" s="230"/>
      <c r="T316" s="231" t="s">
        <v>261</v>
      </c>
      <c r="U316" s="231"/>
      <c r="V316" s="231"/>
      <c r="W316" s="231"/>
      <c r="X316" s="231"/>
      <c r="Y316" s="231"/>
      <c r="Z316" s="231"/>
      <c r="AA316" s="231"/>
      <c r="AB316" s="231"/>
      <c r="AC316" s="231"/>
      <c r="AE316" t="s">
        <v>322</v>
      </c>
      <c r="AF316">
        <v>1000</v>
      </c>
    </row>
    <row r="317" spans="1:32" ht="20.25" thickBot="1" thickTop="1">
      <c r="A317" s="228"/>
      <c r="B317" s="229"/>
      <c r="C317" s="229"/>
      <c r="D317" s="229"/>
      <c r="E317" s="230"/>
      <c r="F317" s="230"/>
      <c r="G317" s="230"/>
      <c r="H317" s="230"/>
      <c r="I317" s="230"/>
      <c r="J317" s="230"/>
      <c r="K317" s="230"/>
      <c r="L317" s="230"/>
      <c r="M317" s="230"/>
      <c r="N317" s="230"/>
      <c r="O317" s="230"/>
      <c r="P317" s="230"/>
      <c r="Q317" s="230"/>
      <c r="R317" s="230"/>
      <c r="S317" s="230"/>
      <c r="T317" s="232" t="s">
        <v>262</v>
      </c>
      <c r="U317" s="232"/>
      <c r="V317" s="232"/>
      <c r="W317" s="232"/>
      <c r="X317" s="232"/>
      <c r="Y317" s="233" t="s">
        <v>263</v>
      </c>
      <c r="Z317" s="233"/>
      <c r="AA317" s="233"/>
      <c r="AB317" s="233"/>
      <c r="AC317" s="233"/>
      <c r="AE317" t="s">
        <v>323</v>
      </c>
      <c r="AF317">
        <v>1000</v>
      </c>
    </row>
    <row r="318" spans="1:32" ht="19.5" thickTop="1">
      <c r="A318" s="106">
        <v>1</v>
      </c>
      <c r="B318" s="226">
        <v>0.7916666666666666</v>
      </c>
      <c r="C318" s="226"/>
      <c r="D318" s="226"/>
      <c r="E318" s="220" t="s">
        <v>272</v>
      </c>
      <c r="F318" s="220"/>
      <c r="G318" s="220"/>
      <c r="H318" s="220"/>
      <c r="I318" s="220"/>
      <c r="J318" s="221">
        <v>1</v>
      </c>
      <c r="K318" s="221"/>
      <c r="L318" s="107" t="s">
        <v>264</v>
      </c>
      <c r="M318" s="221">
        <v>2</v>
      </c>
      <c r="N318" s="221"/>
      <c r="O318" s="222" t="s">
        <v>300</v>
      </c>
      <c r="P318" s="222"/>
      <c r="Q318" s="222"/>
      <c r="R318" s="222"/>
      <c r="S318" s="222"/>
      <c r="T318" s="226"/>
      <c r="U318" s="226"/>
      <c r="V318" s="226"/>
      <c r="W318" s="226"/>
      <c r="X318" s="226"/>
      <c r="Y318" s="223"/>
      <c r="Z318" s="223"/>
      <c r="AA318" s="223"/>
      <c r="AB318" s="223"/>
      <c r="AC318" s="223"/>
      <c r="AE318" t="s">
        <v>324</v>
      </c>
      <c r="AF318">
        <v>1000</v>
      </c>
    </row>
    <row r="319" spans="1:29" ht="18.75">
      <c r="A319" s="108">
        <v>2</v>
      </c>
      <c r="B319" s="224">
        <v>0.8263888888888888</v>
      </c>
      <c r="C319" s="224"/>
      <c r="D319" s="224"/>
      <c r="E319" s="220" t="s">
        <v>301</v>
      </c>
      <c r="F319" s="220"/>
      <c r="G319" s="220"/>
      <c r="H319" s="220"/>
      <c r="I319" s="220"/>
      <c r="J319" s="225">
        <v>2</v>
      </c>
      <c r="K319" s="225"/>
      <c r="L319" s="107" t="s">
        <v>265</v>
      </c>
      <c r="M319" s="225">
        <v>1</v>
      </c>
      <c r="N319" s="225"/>
      <c r="O319" s="222" t="s">
        <v>268</v>
      </c>
      <c r="P319" s="222"/>
      <c r="Q319" s="222"/>
      <c r="R319" s="222"/>
      <c r="S319" s="222"/>
      <c r="T319" s="219"/>
      <c r="U319" s="219"/>
      <c r="V319" s="219"/>
      <c r="W319" s="219"/>
      <c r="X319" s="219"/>
      <c r="Y319" s="210"/>
      <c r="Z319" s="211"/>
      <c r="AA319" s="211"/>
      <c r="AB319" s="211"/>
      <c r="AC319" s="211"/>
    </row>
    <row r="320" spans="1:29" ht="18.75">
      <c r="A320" s="108">
        <v>3</v>
      </c>
      <c r="B320" s="219"/>
      <c r="C320" s="219"/>
      <c r="D320" s="219"/>
      <c r="E320" s="220"/>
      <c r="F320" s="220"/>
      <c r="G320" s="220"/>
      <c r="H320" s="220"/>
      <c r="I320" s="220"/>
      <c r="J320" s="221"/>
      <c r="K320" s="221"/>
      <c r="L320" s="107" t="s">
        <v>265</v>
      </c>
      <c r="M320" s="221"/>
      <c r="N320" s="221"/>
      <c r="O320" s="222"/>
      <c r="P320" s="222"/>
      <c r="Q320" s="222"/>
      <c r="R320" s="222"/>
      <c r="S320" s="222"/>
      <c r="T320" s="219"/>
      <c r="U320" s="219"/>
      <c r="V320" s="219"/>
      <c r="W320" s="219"/>
      <c r="X320" s="219"/>
      <c r="Y320" s="210"/>
      <c r="Z320" s="211"/>
      <c r="AA320" s="211"/>
      <c r="AB320" s="211"/>
      <c r="AC320" s="211"/>
    </row>
    <row r="321" spans="1:29" ht="19.5" thickBot="1">
      <c r="A321" s="109">
        <v>4</v>
      </c>
      <c r="B321" s="212"/>
      <c r="C321" s="212"/>
      <c r="D321" s="212"/>
      <c r="E321" s="213"/>
      <c r="F321" s="213"/>
      <c r="G321" s="213"/>
      <c r="H321" s="213"/>
      <c r="I321" s="213"/>
      <c r="J321" s="214"/>
      <c r="K321" s="214"/>
      <c r="L321" s="110" t="s">
        <v>265</v>
      </c>
      <c r="M321" s="214"/>
      <c r="N321" s="214"/>
      <c r="O321" s="215"/>
      <c r="P321" s="215"/>
      <c r="Q321" s="215"/>
      <c r="R321" s="215"/>
      <c r="S321" s="215"/>
      <c r="T321" s="216"/>
      <c r="U321" s="217"/>
      <c r="V321" s="217"/>
      <c r="W321" s="217"/>
      <c r="X321" s="217"/>
      <c r="Y321" s="218"/>
      <c r="Z321" s="218"/>
      <c r="AA321" s="218"/>
      <c r="AB321" s="218"/>
      <c r="AC321" s="218"/>
    </row>
    <row r="323" spans="1:29" ht="19.5" thickBot="1">
      <c r="A323" s="105">
        <v>6</v>
      </c>
      <c r="B323" s="105" t="s">
        <v>252</v>
      </c>
      <c r="C323" s="105">
        <v>14</v>
      </c>
      <c r="D323" s="105" t="s">
        <v>253</v>
      </c>
      <c r="E323" s="105" t="s">
        <v>254</v>
      </c>
      <c r="F323" s="105" t="s">
        <v>266</v>
      </c>
      <c r="G323" s="105" t="s">
        <v>255</v>
      </c>
      <c r="H323" s="105"/>
      <c r="I323" s="227" t="s">
        <v>256</v>
      </c>
      <c r="J323" s="227"/>
      <c r="K323" s="241" t="s">
        <v>312</v>
      </c>
      <c r="L323" s="241"/>
      <c r="M323" s="241"/>
      <c r="N323" s="241"/>
      <c r="O323" s="241"/>
      <c r="P323" s="241"/>
      <c r="Q323" s="241"/>
      <c r="R323" s="241"/>
      <c r="S323" s="241"/>
      <c r="T323" s="227" t="s">
        <v>257</v>
      </c>
      <c r="U323" s="227"/>
      <c r="V323" s="227"/>
      <c r="W323" s="227" t="s">
        <v>269</v>
      </c>
      <c r="X323" s="227"/>
      <c r="Y323" s="227"/>
      <c r="Z323" s="227"/>
      <c r="AA323" s="227"/>
      <c r="AB323" s="227"/>
      <c r="AC323" s="227"/>
    </row>
    <row r="324" spans="1:32" ht="19.5" thickBot="1">
      <c r="A324" s="228" t="s">
        <v>258</v>
      </c>
      <c r="B324" s="229" t="s">
        <v>259</v>
      </c>
      <c r="C324" s="229"/>
      <c r="D324" s="229"/>
      <c r="E324" s="230" t="s">
        <v>260</v>
      </c>
      <c r="F324" s="230"/>
      <c r="G324" s="230"/>
      <c r="H324" s="230"/>
      <c r="I324" s="230"/>
      <c r="J324" s="230"/>
      <c r="K324" s="230"/>
      <c r="L324" s="230"/>
      <c r="M324" s="230"/>
      <c r="N324" s="230"/>
      <c r="O324" s="230"/>
      <c r="P324" s="230"/>
      <c r="Q324" s="230"/>
      <c r="R324" s="230"/>
      <c r="S324" s="230"/>
      <c r="T324" s="231" t="s">
        <v>261</v>
      </c>
      <c r="U324" s="231"/>
      <c r="V324" s="231"/>
      <c r="W324" s="231"/>
      <c r="X324" s="231"/>
      <c r="Y324" s="231"/>
      <c r="Z324" s="231"/>
      <c r="AA324" s="231"/>
      <c r="AB324" s="231"/>
      <c r="AC324" s="231"/>
      <c r="AE324" t="s">
        <v>322</v>
      </c>
      <c r="AF324">
        <v>3000</v>
      </c>
    </row>
    <row r="325" spans="1:32" ht="20.25" thickBot="1" thickTop="1">
      <c r="A325" s="228"/>
      <c r="B325" s="229"/>
      <c r="C325" s="229"/>
      <c r="D325" s="229"/>
      <c r="E325" s="230"/>
      <c r="F325" s="230"/>
      <c r="G325" s="230"/>
      <c r="H325" s="230"/>
      <c r="I325" s="230"/>
      <c r="J325" s="230"/>
      <c r="K325" s="230"/>
      <c r="L325" s="230"/>
      <c r="M325" s="230"/>
      <c r="N325" s="230"/>
      <c r="O325" s="230"/>
      <c r="P325" s="230"/>
      <c r="Q325" s="230"/>
      <c r="R325" s="230"/>
      <c r="S325" s="230"/>
      <c r="T325" s="232" t="s">
        <v>262</v>
      </c>
      <c r="U325" s="232"/>
      <c r="V325" s="232"/>
      <c r="W325" s="232"/>
      <c r="X325" s="232"/>
      <c r="Y325" s="233" t="s">
        <v>263</v>
      </c>
      <c r="Z325" s="233"/>
      <c r="AA325" s="233"/>
      <c r="AB325" s="233"/>
      <c r="AC325" s="233"/>
      <c r="AE325" t="s">
        <v>323</v>
      </c>
      <c r="AF325">
        <v>1000</v>
      </c>
    </row>
    <row r="326" spans="1:32" ht="19.5" thickTop="1">
      <c r="A326" s="106">
        <v>1</v>
      </c>
      <c r="B326" s="226">
        <v>0.7916666666666666</v>
      </c>
      <c r="C326" s="226"/>
      <c r="D326" s="226"/>
      <c r="E326" s="220" t="s">
        <v>284</v>
      </c>
      <c r="F326" s="220"/>
      <c r="G326" s="220"/>
      <c r="H326" s="220"/>
      <c r="I326" s="220"/>
      <c r="J326" s="221">
        <v>0</v>
      </c>
      <c r="K326" s="221"/>
      <c r="L326" s="107" t="s">
        <v>264</v>
      </c>
      <c r="M326" s="221">
        <v>11</v>
      </c>
      <c r="N326" s="221"/>
      <c r="O326" s="222" t="s">
        <v>269</v>
      </c>
      <c r="P326" s="222"/>
      <c r="Q326" s="222"/>
      <c r="R326" s="222"/>
      <c r="S326" s="222"/>
      <c r="T326" s="226"/>
      <c r="U326" s="226"/>
      <c r="V326" s="226"/>
      <c r="W326" s="226"/>
      <c r="X326" s="226"/>
      <c r="Y326" s="223"/>
      <c r="Z326" s="223"/>
      <c r="AA326" s="223"/>
      <c r="AB326" s="223"/>
      <c r="AC326" s="223"/>
      <c r="AE326" t="s">
        <v>324</v>
      </c>
      <c r="AF326">
        <v>500</v>
      </c>
    </row>
    <row r="327" spans="1:29" ht="18.75">
      <c r="A327" s="108">
        <v>2</v>
      </c>
      <c r="B327" s="224">
        <v>0.8263888888888888</v>
      </c>
      <c r="C327" s="224"/>
      <c r="D327" s="224"/>
      <c r="E327" s="220" t="s">
        <v>285</v>
      </c>
      <c r="F327" s="220"/>
      <c r="G327" s="220"/>
      <c r="H327" s="220"/>
      <c r="I327" s="220"/>
      <c r="J327" s="225">
        <v>2</v>
      </c>
      <c r="K327" s="225"/>
      <c r="L327" s="107" t="s">
        <v>265</v>
      </c>
      <c r="M327" s="225">
        <v>1</v>
      </c>
      <c r="N327" s="225"/>
      <c r="O327" s="222" t="s">
        <v>293</v>
      </c>
      <c r="P327" s="222"/>
      <c r="Q327" s="222"/>
      <c r="R327" s="222"/>
      <c r="S327" s="222"/>
      <c r="T327" s="219"/>
      <c r="U327" s="219"/>
      <c r="V327" s="219"/>
      <c r="W327" s="219"/>
      <c r="X327" s="219"/>
      <c r="Y327" s="210"/>
      <c r="Z327" s="211"/>
      <c r="AA327" s="211"/>
      <c r="AB327" s="211"/>
      <c r="AC327" s="211"/>
    </row>
    <row r="328" spans="1:29" ht="18.75">
      <c r="A328" s="108">
        <v>3</v>
      </c>
      <c r="B328" s="219"/>
      <c r="C328" s="219"/>
      <c r="D328" s="219"/>
      <c r="E328" s="220"/>
      <c r="F328" s="220"/>
      <c r="G328" s="220"/>
      <c r="H328" s="220"/>
      <c r="I328" s="220"/>
      <c r="J328" s="221"/>
      <c r="K328" s="221"/>
      <c r="L328" s="107" t="s">
        <v>265</v>
      </c>
      <c r="M328" s="221"/>
      <c r="N328" s="221"/>
      <c r="O328" s="222"/>
      <c r="P328" s="222"/>
      <c r="Q328" s="222"/>
      <c r="R328" s="222"/>
      <c r="S328" s="222"/>
      <c r="T328" s="219"/>
      <c r="U328" s="219"/>
      <c r="V328" s="219"/>
      <c r="W328" s="219"/>
      <c r="X328" s="219"/>
      <c r="Y328" s="210"/>
      <c r="Z328" s="211"/>
      <c r="AA328" s="211"/>
      <c r="AB328" s="211"/>
      <c r="AC328" s="211"/>
    </row>
    <row r="329" spans="1:29" ht="19.5" thickBot="1">
      <c r="A329" s="109">
        <v>4</v>
      </c>
      <c r="B329" s="212"/>
      <c r="C329" s="212"/>
      <c r="D329" s="212"/>
      <c r="E329" s="213"/>
      <c r="F329" s="213"/>
      <c r="G329" s="213"/>
      <c r="H329" s="213"/>
      <c r="I329" s="213"/>
      <c r="J329" s="214"/>
      <c r="K329" s="214"/>
      <c r="L329" s="110" t="s">
        <v>265</v>
      </c>
      <c r="M329" s="214"/>
      <c r="N329" s="214"/>
      <c r="O329" s="215"/>
      <c r="P329" s="215"/>
      <c r="Q329" s="215"/>
      <c r="R329" s="215"/>
      <c r="S329" s="215"/>
      <c r="T329" s="216"/>
      <c r="U329" s="217"/>
      <c r="V329" s="217"/>
      <c r="W329" s="217"/>
      <c r="X329" s="217"/>
      <c r="Y329" s="218"/>
      <c r="Z329" s="218"/>
      <c r="AA329" s="218"/>
      <c r="AB329" s="218"/>
      <c r="AC329" s="218"/>
    </row>
    <row r="331" spans="1:29" ht="19.5" thickBot="1">
      <c r="A331" s="105">
        <v>6</v>
      </c>
      <c r="B331" s="105" t="s">
        <v>252</v>
      </c>
      <c r="C331" s="105">
        <v>16</v>
      </c>
      <c r="D331" s="105" t="s">
        <v>253</v>
      </c>
      <c r="E331" s="105" t="s">
        <v>254</v>
      </c>
      <c r="F331" s="105" t="s">
        <v>279</v>
      </c>
      <c r="G331" s="105" t="s">
        <v>255</v>
      </c>
      <c r="H331" s="105"/>
      <c r="I331" s="227" t="s">
        <v>256</v>
      </c>
      <c r="J331" s="227"/>
      <c r="K331" s="227" t="s">
        <v>286</v>
      </c>
      <c r="L331" s="227"/>
      <c r="M331" s="227"/>
      <c r="N331" s="227"/>
      <c r="O331" s="227"/>
      <c r="P331" s="227"/>
      <c r="Q331" s="227"/>
      <c r="R331" s="227"/>
      <c r="S331" s="227"/>
      <c r="T331" s="227" t="s">
        <v>257</v>
      </c>
      <c r="U331" s="227"/>
      <c r="V331" s="227"/>
      <c r="W331" s="227" t="s">
        <v>287</v>
      </c>
      <c r="X331" s="227"/>
      <c r="Y331" s="227"/>
      <c r="Z331" s="227"/>
      <c r="AA331" s="227"/>
      <c r="AB331" s="227"/>
      <c r="AC331" s="227"/>
    </row>
    <row r="332" spans="1:32" ht="19.5" thickBot="1">
      <c r="A332" s="228" t="s">
        <v>258</v>
      </c>
      <c r="B332" s="229" t="s">
        <v>259</v>
      </c>
      <c r="C332" s="229"/>
      <c r="D332" s="229"/>
      <c r="E332" s="230" t="s">
        <v>260</v>
      </c>
      <c r="F332" s="230"/>
      <c r="G332" s="230"/>
      <c r="H332" s="230"/>
      <c r="I332" s="230"/>
      <c r="J332" s="230"/>
      <c r="K332" s="230"/>
      <c r="L332" s="230"/>
      <c r="M332" s="230"/>
      <c r="N332" s="230"/>
      <c r="O332" s="230"/>
      <c r="P332" s="230"/>
      <c r="Q332" s="230"/>
      <c r="R332" s="230"/>
      <c r="S332" s="230"/>
      <c r="T332" s="231" t="s">
        <v>261</v>
      </c>
      <c r="U332" s="231"/>
      <c r="V332" s="231"/>
      <c r="W332" s="231"/>
      <c r="X332" s="231"/>
      <c r="Y332" s="231"/>
      <c r="Z332" s="231"/>
      <c r="AA332" s="231"/>
      <c r="AB332" s="231"/>
      <c r="AC332" s="231"/>
      <c r="AE332" t="s">
        <v>322</v>
      </c>
      <c r="AF332">
        <v>0</v>
      </c>
    </row>
    <row r="333" spans="1:32" ht="20.25" thickBot="1" thickTop="1">
      <c r="A333" s="228"/>
      <c r="B333" s="229"/>
      <c r="C333" s="229"/>
      <c r="D333" s="229"/>
      <c r="E333" s="230"/>
      <c r="F333" s="230"/>
      <c r="G333" s="230"/>
      <c r="H333" s="230"/>
      <c r="I333" s="230"/>
      <c r="J333" s="230"/>
      <c r="K333" s="230"/>
      <c r="L333" s="230"/>
      <c r="M333" s="230"/>
      <c r="N333" s="230"/>
      <c r="O333" s="230"/>
      <c r="P333" s="230"/>
      <c r="Q333" s="230"/>
      <c r="R333" s="230"/>
      <c r="S333" s="230"/>
      <c r="T333" s="232" t="s">
        <v>262</v>
      </c>
      <c r="U333" s="232"/>
      <c r="V333" s="232"/>
      <c r="W333" s="232"/>
      <c r="X333" s="232"/>
      <c r="Y333" s="233" t="s">
        <v>263</v>
      </c>
      <c r="Z333" s="233"/>
      <c r="AA333" s="233"/>
      <c r="AB333" s="233"/>
      <c r="AC333" s="233"/>
      <c r="AE333" t="s">
        <v>323</v>
      </c>
      <c r="AF333">
        <v>1000</v>
      </c>
    </row>
    <row r="334" spans="1:32" ht="19.5" thickTop="1">
      <c r="A334" s="106">
        <v>1</v>
      </c>
      <c r="B334" s="226">
        <v>0.5416666666666666</v>
      </c>
      <c r="C334" s="226"/>
      <c r="D334" s="226"/>
      <c r="E334" s="220" t="s">
        <v>287</v>
      </c>
      <c r="F334" s="220"/>
      <c r="G334" s="220"/>
      <c r="H334" s="220"/>
      <c r="I334" s="220"/>
      <c r="J334" s="221">
        <v>1</v>
      </c>
      <c r="K334" s="221"/>
      <c r="L334" s="107" t="s">
        <v>264</v>
      </c>
      <c r="M334" s="221">
        <v>2</v>
      </c>
      <c r="N334" s="221"/>
      <c r="O334" s="222" t="s">
        <v>278</v>
      </c>
      <c r="P334" s="222"/>
      <c r="Q334" s="222"/>
      <c r="R334" s="222"/>
      <c r="S334" s="222"/>
      <c r="T334" s="226"/>
      <c r="U334" s="226"/>
      <c r="V334" s="226"/>
      <c r="W334" s="226"/>
      <c r="X334" s="226"/>
      <c r="Y334" s="223"/>
      <c r="Z334" s="223"/>
      <c r="AA334" s="223"/>
      <c r="AB334" s="223"/>
      <c r="AC334" s="223"/>
      <c r="AE334" t="s">
        <v>324</v>
      </c>
      <c r="AF334">
        <v>500</v>
      </c>
    </row>
    <row r="335" spans="1:29" ht="18.75">
      <c r="A335" s="108">
        <v>2</v>
      </c>
      <c r="B335" s="224"/>
      <c r="C335" s="224"/>
      <c r="D335" s="224"/>
      <c r="E335" s="220"/>
      <c r="F335" s="220"/>
      <c r="G335" s="220"/>
      <c r="H335" s="220"/>
      <c r="I335" s="220"/>
      <c r="J335" s="225"/>
      <c r="K335" s="225"/>
      <c r="L335" s="107" t="s">
        <v>265</v>
      </c>
      <c r="M335" s="225"/>
      <c r="N335" s="225"/>
      <c r="O335" s="222"/>
      <c r="P335" s="222"/>
      <c r="Q335" s="222"/>
      <c r="R335" s="222"/>
      <c r="S335" s="222"/>
      <c r="T335" s="219"/>
      <c r="U335" s="219"/>
      <c r="V335" s="219"/>
      <c r="W335" s="219"/>
      <c r="X335" s="219"/>
      <c r="Y335" s="210"/>
      <c r="Z335" s="211"/>
      <c r="AA335" s="211"/>
      <c r="AB335" s="211"/>
      <c r="AC335" s="211"/>
    </row>
    <row r="336" spans="1:29" ht="18.75">
      <c r="A336" s="108">
        <v>3</v>
      </c>
      <c r="B336" s="219"/>
      <c r="C336" s="219"/>
      <c r="D336" s="219"/>
      <c r="E336" s="220"/>
      <c r="F336" s="220"/>
      <c r="G336" s="220"/>
      <c r="H336" s="220"/>
      <c r="I336" s="220"/>
      <c r="J336" s="221"/>
      <c r="K336" s="221"/>
      <c r="L336" s="107" t="s">
        <v>265</v>
      </c>
      <c r="M336" s="221"/>
      <c r="N336" s="221"/>
      <c r="O336" s="222"/>
      <c r="P336" s="222"/>
      <c r="Q336" s="222"/>
      <c r="R336" s="222"/>
      <c r="S336" s="222"/>
      <c r="T336" s="219"/>
      <c r="U336" s="219"/>
      <c r="V336" s="219"/>
      <c r="W336" s="219"/>
      <c r="X336" s="219"/>
      <c r="Y336" s="210"/>
      <c r="Z336" s="211"/>
      <c r="AA336" s="211"/>
      <c r="AB336" s="211"/>
      <c r="AC336" s="211"/>
    </row>
    <row r="337" spans="1:29" ht="19.5" thickBot="1">
      <c r="A337" s="109">
        <v>4</v>
      </c>
      <c r="B337" s="212"/>
      <c r="C337" s="212"/>
      <c r="D337" s="212"/>
      <c r="E337" s="213"/>
      <c r="F337" s="213"/>
      <c r="G337" s="213"/>
      <c r="H337" s="213"/>
      <c r="I337" s="213"/>
      <c r="J337" s="214"/>
      <c r="K337" s="214"/>
      <c r="L337" s="110" t="s">
        <v>265</v>
      </c>
      <c r="M337" s="214"/>
      <c r="N337" s="214"/>
      <c r="O337" s="215"/>
      <c r="P337" s="215"/>
      <c r="Q337" s="215"/>
      <c r="R337" s="215"/>
      <c r="S337" s="215"/>
      <c r="T337" s="216"/>
      <c r="U337" s="217"/>
      <c r="V337" s="217"/>
      <c r="W337" s="217"/>
      <c r="X337" s="217"/>
      <c r="Y337" s="218"/>
      <c r="Z337" s="218"/>
      <c r="AA337" s="218"/>
      <c r="AB337" s="218"/>
      <c r="AC337" s="218"/>
    </row>
    <row r="339" spans="1:29" ht="19.5" thickBot="1">
      <c r="A339" s="105">
        <v>6</v>
      </c>
      <c r="B339" s="105" t="s">
        <v>252</v>
      </c>
      <c r="C339" s="105">
        <v>16</v>
      </c>
      <c r="D339" s="105" t="s">
        <v>253</v>
      </c>
      <c r="E339" s="105" t="s">
        <v>254</v>
      </c>
      <c r="F339" s="105" t="s">
        <v>279</v>
      </c>
      <c r="G339" s="105" t="s">
        <v>255</v>
      </c>
      <c r="H339" s="105"/>
      <c r="I339" s="227" t="s">
        <v>256</v>
      </c>
      <c r="J339" s="227"/>
      <c r="K339" s="227" t="s">
        <v>281</v>
      </c>
      <c r="L339" s="227"/>
      <c r="M339" s="227"/>
      <c r="N339" s="227"/>
      <c r="O339" s="227"/>
      <c r="P339" s="227"/>
      <c r="Q339" s="227"/>
      <c r="R339" s="227"/>
      <c r="S339" s="227"/>
      <c r="T339" s="227" t="s">
        <v>257</v>
      </c>
      <c r="U339" s="227"/>
      <c r="V339" s="227"/>
      <c r="W339" s="227" t="s">
        <v>282</v>
      </c>
      <c r="X339" s="227"/>
      <c r="Y339" s="227"/>
      <c r="Z339" s="227"/>
      <c r="AA339" s="227"/>
      <c r="AB339" s="227"/>
      <c r="AC339" s="227"/>
    </row>
    <row r="340" spans="1:32" ht="19.5" thickBot="1">
      <c r="A340" s="228" t="s">
        <v>258</v>
      </c>
      <c r="B340" s="229" t="s">
        <v>259</v>
      </c>
      <c r="C340" s="229"/>
      <c r="D340" s="229"/>
      <c r="E340" s="230" t="s">
        <v>260</v>
      </c>
      <c r="F340" s="230"/>
      <c r="G340" s="230"/>
      <c r="H340" s="230"/>
      <c r="I340" s="230"/>
      <c r="J340" s="230"/>
      <c r="K340" s="230"/>
      <c r="L340" s="230"/>
      <c r="M340" s="230"/>
      <c r="N340" s="230"/>
      <c r="O340" s="230"/>
      <c r="P340" s="230"/>
      <c r="Q340" s="230"/>
      <c r="R340" s="230"/>
      <c r="S340" s="230"/>
      <c r="T340" s="231" t="s">
        <v>261</v>
      </c>
      <c r="U340" s="231"/>
      <c r="V340" s="231"/>
      <c r="W340" s="231"/>
      <c r="X340" s="231"/>
      <c r="Y340" s="231"/>
      <c r="Z340" s="231"/>
      <c r="AA340" s="231"/>
      <c r="AB340" s="231"/>
      <c r="AC340" s="231"/>
      <c r="AE340" t="s">
        <v>322</v>
      </c>
      <c r="AF340">
        <v>0</v>
      </c>
    </row>
    <row r="341" spans="1:32" ht="20.25" thickBot="1" thickTop="1">
      <c r="A341" s="228"/>
      <c r="B341" s="229"/>
      <c r="C341" s="229"/>
      <c r="D341" s="229"/>
      <c r="E341" s="230"/>
      <c r="F341" s="230"/>
      <c r="G341" s="230"/>
      <c r="H341" s="230"/>
      <c r="I341" s="230"/>
      <c r="J341" s="230"/>
      <c r="K341" s="230"/>
      <c r="L341" s="230"/>
      <c r="M341" s="230"/>
      <c r="N341" s="230"/>
      <c r="O341" s="230"/>
      <c r="P341" s="230"/>
      <c r="Q341" s="230"/>
      <c r="R341" s="230"/>
      <c r="S341" s="230"/>
      <c r="T341" s="232" t="s">
        <v>262</v>
      </c>
      <c r="U341" s="232"/>
      <c r="V341" s="232"/>
      <c r="W341" s="232"/>
      <c r="X341" s="232"/>
      <c r="Y341" s="233" t="s">
        <v>263</v>
      </c>
      <c r="Z341" s="233"/>
      <c r="AA341" s="233"/>
      <c r="AB341" s="233"/>
      <c r="AC341" s="233"/>
      <c r="AE341" t="s">
        <v>323</v>
      </c>
      <c r="AF341">
        <v>1000</v>
      </c>
    </row>
    <row r="342" spans="1:32" ht="19.5" thickTop="1">
      <c r="A342" s="106">
        <v>1</v>
      </c>
      <c r="B342" s="226">
        <v>0.7083333333333334</v>
      </c>
      <c r="C342" s="226"/>
      <c r="D342" s="226"/>
      <c r="E342" s="220" t="s">
        <v>282</v>
      </c>
      <c r="F342" s="220"/>
      <c r="G342" s="220"/>
      <c r="H342" s="220"/>
      <c r="I342" s="220"/>
      <c r="J342" s="221">
        <v>0</v>
      </c>
      <c r="K342" s="221"/>
      <c r="L342" s="107" t="s">
        <v>264</v>
      </c>
      <c r="M342" s="221">
        <v>1</v>
      </c>
      <c r="N342" s="221"/>
      <c r="O342" s="222" t="s">
        <v>274</v>
      </c>
      <c r="P342" s="222"/>
      <c r="Q342" s="222"/>
      <c r="R342" s="222"/>
      <c r="S342" s="222"/>
      <c r="T342" s="226"/>
      <c r="U342" s="226"/>
      <c r="V342" s="226"/>
      <c r="W342" s="226"/>
      <c r="X342" s="226"/>
      <c r="Y342" s="223"/>
      <c r="Z342" s="223"/>
      <c r="AA342" s="223"/>
      <c r="AB342" s="223"/>
      <c r="AC342" s="223"/>
      <c r="AE342" t="s">
        <v>324</v>
      </c>
      <c r="AF342">
        <v>1000</v>
      </c>
    </row>
    <row r="343" spans="1:29" ht="18.75">
      <c r="A343" s="108">
        <v>2</v>
      </c>
      <c r="B343" s="224">
        <v>0.7430555555555555</v>
      </c>
      <c r="C343" s="224"/>
      <c r="D343" s="224"/>
      <c r="E343" s="220" t="s">
        <v>301</v>
      </c>
      <c r="F343" s="220"/>
      <c r="G343" s="220"/>
      <c r="H343" s="220"/>
      <c r="I343" s="220"/>
      <c r="J343" s="225">
        <v>2</v>
      </c>
      <c r="K343" s="225"/>
      <c r="L343" s="107" t="s">
        <v>265</v>
      </c>
      <c r="M343" s="225">
        <v>0</v>
      </c>
      <c r="N343" s="225"/>
      <c r="O343" s="222" t="s">
        <v>292</v>
      </c>
      <c r="P343" s="222"/>
      <c r="Q343" s="222"/>
      <c r="R343" s="222"/>
      <c r="S343" s="222"/>
      <c r="T343" s="219"/>
      <c r="U343" s="219"/>
      <c r="V343" s="219"/>
      <c r="W343" s="219"/>
      <c r="X343" s="219"/>
      <c r="Y343" s="210"/>
      <c r="Z343" s="211"/>
      <c r="AA343" s="211"/>
      <c r="AB343" s="211"/>
      <c r="AC343" s="211"/>
    </row>
    <row r="344" spans="1:29" ht="18.75">
      <c r="A344" s="108">
        <v>3</v>
      </c>
      <c r="B344" s="219"/>
      <c r="C344" s="219"/>
      <c r="D344" s="219"/>
      <c r="E344" s="220"/>
      <c r="F344" s="220"/>
      <c r="G344" s="220"/>
      <c r="H344" s="220"/>
      <c r="I344" s="220"/>
      <c r="J344" s="221"/>
      <c r="K344" s="221"/>
      <c r="L344" s="107" t="s">
        <v>265</v>
      </c>
      <c r="M344" s="221"/>
      <c r="N344" s="221"/>
      <c r="O344" s="222"/>
      <c r="P344" s="222"/>
      <c r="Q344" s="222"/>
      <c r="R344" s="222"/>
      <c r="S344" s="222"/>
      <c r="T344" s="219"/>
      <c r="U344" s="219"/>
      <c r="V344" s="219"/>
      <c r="W344" s="219"/>
      <c r="X344" s="219"/>
      <c r="Y344" s="210"/>
      <c r="Z344" s="211"/>
      <c r="AA344" s="211"/>
      <c r="AB344" s="211"/>
      <c r="AC344" s="211"/>
    </row>
    <row r="345" spans="1:29" ht="19.5" thickBot="1">
      <c r="A345" s="109">
        <v>4</v>
      </c>
      <c r="B345" s="212"/>
      <c r="C345" s="212"/>
      <c r="D345" s="212"/>
      <c r="E345" s="213"/>
      <c r="F345" s="213"/>
      <c r="G345" s="213"/>
      <c r="H345" s="213"/>
      <c r="I345" s="213"/>
      <c r="J345" s="214"/>
      <c r="K345" s="214"/>
      <c r="L345" s="110" t="s">
        <v>265</v>
      </c>
      <c r="M345" s="214"/>
      <c r="N345" s="214"/>
      <c r="O345" s="215"/>
      <c r="P345" s="215"/>
      <c r="Q345" s="215"/>
      <c r="R345" s="215"/>
      <c r="S345" s="215"/>
      <c r="T345" s="216"/>
      <c r="U345" s="217"/>
      <c r="V345" s="217"/>
      <c r="W345" s="217"/>
      <c r="X345" s="217"/>
      <c r="Y345" s="218"/>
      <c r="Z345" s="218"/>
      <c r="AA345" s="218"/>
      <c r="AB345" s="218"/>
      <c r="AC345" s="218"/>
    </row>
    <row r="347" spans="1:29" ht="19.5" thickBot="1">
      <c r="A347" s="105">
        <v>6</v>
      </c>
      <c r="B347" s="105" t="s">
        <v>252</v>
      </c>
      <c r="C347" s="105">
        <v>21</v>
      </c>
      <c r="D347" s="105" t="s">
        <v>253</v>
      </c>
      <c r="E347" s="105" t="s">
        <v>254</v>
      </c>
      <c r="F347" s="105" t="s">
        <v>266</v>
      </c>
      <c r="G347" s="105" t="s">
        <v>255</v>
      </c>
      <c r="H347" s="105"/>
      <c r="I347" s="227" t="s">
        <v>256</v>
      </c>
      <c r="J347" s="227"/>
      <c r="K347" s="227" t="s">
        <v>296</v>
      </c>
      <c r="L347" s="227"/>
      <c r="M347" s="227"/>
      <c r="N347" s="227"/>
      <c r="O347" s="227"/>
      <c r="P347" s="227"/>
      <c r="Q347" s="227"/>
      <c r="R347" s="227"/>
      <c r="S347" s="227"/>
      <c r="T347" s="227" t="s">
        <v>257</v>
      </c>
      <c r="U347" s="227"/>
      <c r="V347" s="227"/>
      <c r="W347" s="227" t="s">
        <v>297</v>
      </c>
      <c r="X347" s="227"/>
      <c r="Y347" s="227"/>
      <c r="Z347" s="227"/>
      <c r="AA347" s="227"/>
      <c r="AB347" s="227"/>
      <c r="AC347" s="227"/>
    </row>
    <row r="348" spans="1:32" ht="19.5" thickBot="1">
      <c r="A348" s="228" t="s">
        <v>258</v>
      </c>
      <c r="B348" s="229" t="s">
        <v>259</v>
      </c>
      <c r="C348" s="229"/>
      <c r="D348" s="229"/>
      <c r="E348" s="230" t="s">
        <v>260</v>
      </c>
      <c r="F348" s="230"/>
      <c r="G348" s="230"/>
      <c r="H348" s="230"/>
      <c r="I348" s="230"/>
      <c r="J348" s="230"/>
      <c r="K348" s="230"/>
      <c r="L348" s="230"/>
      <c r="M348" s="230"/>
      <c r="N348" s="230"/>
      <c r="O348" s="230"/>
      <c r="P348" s="230"/>
      <c r="Q348" s="230"/>
      <c r="R348" s="230"/>
      <c r="S348" s="230"/>
      <c r="T348" s="231" t="s">
        <v>261</v>
      </c>
      <c r="U348" s="231"/>
      <c r="V348" s="231"/>
      <c r="W348" s="231"/>
      <c r="X348" s="231"/>
      <c r="Y348" s="231"/>
      <c r="Z348" s="231"/>
      <c r="AA348" s="231"/>
      <c r="AB348" s="231"/>
      <c r="AC348" s="231"/>
      <c r="AE348" t="s">
        <v>322</v>
      </c>
      <c r="AF348">
        <v>1000</v>
      </c>
    </row>
    <row r="349" spans="1:32" ht="20.25" thickBot="1" thickTop="1">
      <c r="A349" s="228"/>
      <c r="B349" s="229"/>
      <c r="C349" s="229"/>
      <c r="D349" s="229"/>
      <c r="E349" s="230"/>
      <c r="F349" s="230"/>
      <c r="G349" s="230"/>
      <c r="H349" s="230"/>
      <c r="I349" s="230"/>
      <c r="J349" s="230"/>
      <c r="K349" s="230"/>
      <c r="L349" s="230"/>
      <c r="M349" s="230"/>
      <c r="N349" s="230"/>
      <c r="O349" s="230"/>
      <c r="P349" s="230"/>
      <c r="Q349" s="230"/>
      <c r="R349" s="230"/>
      <c r="S349" s="230"/>
      <c r="T349" s="232" t="s">
        <v>262</v>
      </c>
      <c r="U349" s="232"/>
      <c r="V349" s="232"/>
      <c r="W349" s="232"/>
      <c r="X349" s="232"/>
      <c r="Y349" s="233" t="s">
        <v>263</v>
      </c>
      <c r="Z349" s="233"/>
      <c r="AA349" s="233"/>
      <c r="AB349" s="233"/>
      <c r="AC349" s="233"/>
      <c r="AE349" t="s">
        <v>323</v>
      </c>
      <c r="AF349">
        <v>1000</v>
      </c>
    </row>
    <row r="350" spans="1:32" ht="19.5" thickTop="1">
      <c r="A350" s="106">
        <v>1</v>
      </c>
      <c r="B350" s="226">
        <v>0.7777777777777778</v>
      </c>
      <c r="C350" s="226"/>
      <c r="D350" s="226"/>
      <c r="E350" s="220" t="s">
        <v>283</v>
      </c>
      <c r="F350" s="220"/>
      <c r="G350" s="220"/>
      <c r="H350" s="220"/>
      <c r="I350" s="220"/>
      <c r="J350" s="221">
        <v>5</v>
      </c>
      <c r="K350" s="221"/>
      <c r="L350" s="107" t="s">
        <v>264</v>
      </c>
      <c r="M350" s="221">
        <v>4</v>
      </c>
      <c r="N350" s="221"/>
      <c r="O350" s="222" t="s">
        <v>268</v>
      </c>
      <c r="P350" s="222"/>
      <c r="Q350" s="222"/>
      <c r="R350" s="222"/>
      <c r="S350" s="222"/>
      <c r="T350" s="226"/>
      <c r="U350" s="226"/>
      <c r="V350" s="226"/>
      <c r="W350" s="226"/>
      <c r="X350" s="226"/>
      <c r="Y350" s="223"/>
      <c r="Z350" s="223"/>
      <c r="AA350" s="223"/>
      <c r="AB350" s="223"/>
      <c r="AC350" s="223"/>
      <c r="AE350" t="s">
        <v>324</v>
      </c>
      <c r="AF350">
        <v>1000</v>
      </c>
    </row>
    <row r="351" spans="1:29" ht="18.75">
      <c r="A351" s="108">
        <v>2</v>
      </c>
      <c r="B351" s="224">
        <v>0.8194444444444445</v>
      </c>
      <c r="C351" s="224"/>
      <c r="D351" s="224"/>
      <c r="E351" s="220" t="s">
        <v>283</v>
      </c>
      <c r="F351" s="220"/>
      <c r="G351" s="220"/>
      <c r="H351" s="220"/>
      <c r="I351" s="220"/>
      <c r="J351" s="225">
        <v>1</v>
      </c>
      <c r="K351" s="225"/>
      <c r="L351" s="107" t="s">
        <v>265</v>
      </c>
      <c r="M351" s="225">
        <v>4</v>
      </c>
      <c r="N351" s="225"/>
      <c r="O351" s="222" t="s">
        <v>274</v>
      </c>
      <c r="P351" s="222"/>
      <c r="Q351" s="222"/>
      <c r="R351" s="222"/>
      <c r="S351" s="222"/>
      <c r="T351" s="219"/>
      <c r="U351" s="219"/>
      <c r="V351" s="219"/>
      <c r="W351" s="219"/>
      <c r="X351" s="219"/>
      <c r="Y351" s="210"/>
      <c r="Z351" s="211"/>
      <c r="AA351" s="211"/>
      <c r="AB351" s="211"/>
      <c r="AC351" s="211"/>
    </row>
    <row r="352" spans="1:29" ht="18.75">
      <c r="A352" s="108">
        <v>3</v>
      </c>
      <c r="B352" s="219"/>
      <c r="C352" s="219"/>
      <c r="D352" s="219"/>
      <c r="E352" s="220"/>
      <c r="F352" s="220"/>
      <c r="G352" s="220"/>
      <c r="H352" s="220"/>
      <c r="I352" s="220"/>
      <c r="J352" s="221"/>
      <c r="K352" s="221"/>
      <c r="L352" s="107" t="s">
        <v>265</v>
      </c>
      <c r="M352" s="221"/>
      <c r="N352" s="221"/>
      <c r="O352" s="222"/>
      <c r="P352" s="222"/>
      <c r="Q352" s="222"/>
      <c r="R352" s="222"/>
      <c r="S352" s="222"/>
      <c r="T352" s="219"/>
      <c r="U352" s="219"/>
      <c r="V352" s="219"/>
      <c r="W352" s="219"/>
      <c r="X352" s="219"/>
      <c r="Y352" s="210"/>
      <c r="Z352" s="211"/>
      <c r="AA352" s="211"/>
      <c r="AB352" s="211"/>
      <c r="AC352" s="211"/>
    </row>
    <row r="353" spans="1:29" ht="19.5" thickBot="1">
      <c r="A353" s="109">
        <v>4</v>
      </c>
      <c r="B353" s="212"/>
      <c r="C353" s="212"/>
      <c r="D353" s="212"/>
      <c r="E353" s="213"/>
      <c r="F353" s="213"/>
      <c r="G353" s="213"/>
      <c r="H353" s="213"/>
      <c r="I353" s="213"/>
      <c r="J353" s="214"/>
      <c r="K353" s="214"/>
      <c r="L353" s="110" t="s">
        <v>265</v>
      </c>
      <c r="M353" s="214"/>
      <c r="N353" s="214"/>
      <c r="O353" s="215"/>
      <c r="P353" s="215"/>
      <c r="Q353" s="215"/>
      <c r="R353" s="215"/>
      <c r="S353" s="215"/>
      <c r="T353" s="216"/>
      <c r="U353" s="217"/>
      <c r="V353" s="217"/>
      <c r="W353" s="217"/>
      <c r="X353" s="217"/>
      <c r="Y353" s="218"/>
      <c r="Z353" s="218"/>
      <c r="AA353" s="218"/>
      <c r="AB353" s="218"/>
      <c r="AC353" s="218"/>
    </row>
    <row r="355" spans="1:29" ht="19.5" thickBot="1">
      <c r="A355" s="105">
        <v>6</v>
      </c>
      <c r="B355" s="105" t="s">
        <v>252</v>
      </c>
      <c r="C355" s="105">
        <v>21</v>
      </c>
      <c r="D355" s="105" t="s">
        <v>253</v>
      </c>
      <c r="E355" s="105" t="s">
        <v>254</v>
      </c>
      <c r="F355" s="105" t="s">
        <v>266</v>
      </c>
      <c r="G355" s="105" t="s">
        <v>255</v>
      </c>
      <c r="H355" s="105"/>
      <c r="I355" s="227" t="s">
        <v>256</v>
      </c>
      <c r="J355" s="227"/>
      <c r="K355" s="227" t="s">
        <v>313</v>
      </c>
      <c r="L355" s="227"/>
      <c r="M355" s="227"/>
      <c r="N355" s="227"/>
      <c r="O355" s="227"/>
      <c r="P355" s="227"/>
      <c r="Q355" s="227"/>
      <c r="R355" s="227"/>
      <c r="S355" s="227"/>
      <c r="T355" s="227" t="s">
        <v>257</v>
      </c>
      <c r="U355" s="227"/>
      <c r="V355" s="227"/>
      <c r="W355" s="227" t="s">
        <v>272</v>
      </c>
      <c r="X355" s="227"/>
      <c r="Y355" s="227"/>
      <c r="Z355" s="227"/>
      <c r="AA355" s="227"/>
      <c r="AB355" s="227"/>
      <c r="AC355" s="227"/>
    </row>
    <row r="356" spans="1:32" ht="19.5" thickBot="1">
      <c r="A356" s="228" t="s">
        <v>258</v>
      </c>
      <c r="B356" s="229" t="s">
        <v>259</v>
      </c>
      <c r="C356" s="229"/>
      <c r="D356" s="229"/>
      <c r="E356" s="230" t="s">
        <v>260</v>
      </c>
      <c r="F356" s="230"/>
      <c r="G356" s="230"/>
      <c r="H356" s="230"/>
      <c r="I356" s="230"/>
      <c r="J356" s="230"/>
      <c r="K356" s="230"/>
      <c r="L356" s="230"/>
      <c r="M356" s="230"/>
      <c r="N356" s="230"/>
      <c r="O356" s="230"/>
      <c r="P356" s="230"/>
      <c r="Q356" s="230"/>
      <c r="R356" s="230"/>
      <c r="S356" s="230"/>
      <c r="T356" s="231" t="s">
        <v>261</v>
      </c>
      <c r="U356" s="231"/>
      <c r="V356" s="231"/>
      <c r="W356" s="231"/>
      <c r="X356" s="231"/>
      <c r="Y356" s="231"/>
      <c r="Z356" s="231"/>
      <c r="AA356" s="231"/>
      <c r="AB356" s="231"/>
      <c r="AC356" s="231"/>
      <c r="AE356" t="s">
        <v>322</v>
      </c>
      <c r="AF356">
        <v>1000</v>
      </c>
    </row>
    <row r="357" spans="1:32" ht="20.25" thickBot="1" thickTop="1">
      <c r="A357" s="228"/>
      <c r="B357" s="229"/>
      <c r="C357" s="229"/>
      <c r="D357" s="229"/>
      <c r="E357" s="230"/>
      <c r="F357" s="230"/>
      <c r="G357" s="230"/>
      <c r="H357" s="230"/>
      <c r="I357" s="230"/>
      <c r="J357" s="230"/>
      <c r="K357" s="230"/>
      <c r="L357" s="230"/>
      <c r="M357" s="230"/>
      <c r="N357" s="230"/>
      <c r="O357" s="230"/>
      <c r="P357" s="230"/>
      <c r="Q357" s="230"/>
      <c r="R357" s="230"/>
      <c r="S357" s="230"/>
      <c r="T357" s="232" t="s">
        <v>262</v>
      </c>
      <c r="U357" s="232"/>
      <c r="V357" s="232"/>
      <c r="W357" s="232"/>
      <c r="X357" s="232"/>
      <c r="Y357" s="233" t="s">
        <v>263</v>
      </c>
      <c r="Z357" s="233"/>
      <c r="AA357" s="233"/>
      <c r="AB357" s="233"/>
      <c r="AC357" s="233"/>
      <c r="AE357" t="s">
        <v>323</v>
      </c>
      <c r="AF357">
        <v>1000</v>
      </c>
    </row>
    <row r="358" spans="1:32" ht="19.5" thickTop="1">
      <c r="A358" s="106">
        <v>1</v>
      </c>
      <c r="B358" s="226">
        <v>0.7916666666666666</v>
      </c>
      <c r="C358" s="226"/>
      <c r="D358" s="226"/>
      <c r="E358" s="220" t="s">
        <v>272</v>
      </c>
      <c r="F358" s="220"/>
      <c r="G358" s="220"/>
      <c r="H358" s="220"/>
      <c r="I358" s="220"/>
      <c r="J358" s="221">
        <v>1</v>
      </c>
      <c r="K358" s="221"/>
      <c r="L358" s="107" t="s">
        <v>264</v>
      </c>
      <c r="M358" s="221">
        <v>7</v>
      </c>
      <c r="N358" s="221"/>
      <c r="O358" s="222" t="s">
        <v>275</v>
      </c>
      <c r="P358" s="222"/>
      <c r="Q358" s="222"/>
      <c r="R358" s="222"/>
      <c r="S358" s="222"/>
      <c r="T358" s="226"/>
      <c r="U358" s="226"/>
      <c r="V358" s="226"/>
      <c r="W358" s="226"/>
      <c r="X358" s="226"/>
      <c r="Y358" s="223"/>
      <c r="Z358" s="223"/>
      <c r="AA358" s="223"/>
      <c r="AB358" s="223"/>
      <c r="AC358" s="223"/>
      <c r="AE358" t="s">
        <v>324</v>
      </c>
      <c r="AF358">
        <v>1000</v>
      </c>
    </row>
    <row r="359" spans="1:29" ht="18.75">
      <c r="A359" s="108">
        <v>2</v>
      </c>
      <c r="B359" s="224">
        <v>0.8263888888888888</v>
      </c>
      <c r="C359" s="224"/>
      <c r="D359" s="224"/>
      <c r="E359" s="220" t="s">
        <v>291</v>
      </c>
      <c r="F359" s="220"/>
      <c r="G359" s="220"/>
      <c r="H359" s="220"/>
      <c r="I359" s="220"/>
      <c r="J359" s="225">
        <v>0</v>
      </c>
      <c r="K359" s="225"/>
      <c r="L359" s="107" t="s">
        <v>265</v>
      </c>
      <c r="M359" s="225">
        <v>1</v>
      </c>
      <c r="N359" s="225"/>
      <c r="O359" s="222" t="s">
        <v>287</v>
      </c>
      <c r="P359" s="222"/>
      <c r="Q359" s="222"/>
      <c r="R359" s="222"/>
      <c r="S359" s="222"/>
      <c r="T359" s="219"/>
      <c r="U359" s="219"/>
      <c r="V359" s="219"/>
      <c r="W359" s="219"/>
      <c r="X359" s="219"/>
      <c r="Y359" s="210"/>
      <c r="Z359" s="211"/>
      <c r="AA359" s="211"/>
      <c r="AB359" s="211"/>
      <c r="AC359" s="211"/>
    </row>
    <row r="360" spans="1:29" ht="18.75">
      <c r="A360" s="108">
        <v>3</v>
      </c>
      <c r="B360" s="219"/>
      <c r="C360" s="219"/>
      <c r="D360" s="219"/>
      <c r="E360" s="220"/>
      <c r="F360" s="220"/>
      <c r="G360" s="220"/>
      <c r="H360" s="220"/>
      <c r="I360" s="220"/>
      <c r="J360" s="221"/>
      <c r="K360" s="221"/>
      <c r="L360" s="107" t="s">
        <v>265</v>
      </c>
      <c r="M360" s="221"/>
      <c r="N360" s="221"/>
      <c r="O360" s="222"/>
      <c r="P360" s="222"/>
      <c r="Q360" s="222"/>
      <c r="R360" s="222"/>
      <c r="S360" s="222"/>
      <c r="T360" s="219"/>
      <c r="U360" s="219"/>
      <c r="V360" s="219"/>
      <c r="W360" s="219"/>
      <c r="X360" s="219"/>
      <c r="Y360" s="210"/>
      <c r="Z360" s="211"/>
      <c r="AA360" s="211"/>
      <c r="AB360" s="211"/>
      <c r="AC360" s="211"/>
    </row>
    <row r="361" spans="1:29" ht="19.5" thickBot="1">
      <c r="A361" s="109">
        <v>4</v>
      </c>
      <c r="B361" s="212"/>
      <c r="C361" s="212"/>
      <c r="D361" s="212"/>
      <c r="E361" s="213"/>
      <c r="F361" s="213"/>
      <c r="G361" s="213"/>
      <c r="H361" s="213"/>
      <c r="I361" s="213"/>
      <c r="J361" s="214"/>
      <c r="K361" s="214"/>
      <c r="L361" s="110" t="s">
        <v>265</v>
      </c>
      <c r="M361" s="214"/>
      <c r="N361" s="214"/>
      <c r="O361" s="215"/>
      <c r="P361" s="215"/>
      <c r="Q361" s="215"/>
      <c r="R361" s="215"/>
      <c r="S361" s="215"/>
      <c r="T361" s="216"/>
      <c r="U361" s="217"/>
      <c r="V361" s="217"/>
      <c r="W361" s="217"/>
      <c r="X361" s="217"/>
      <c r="Y361" s="218"/>
      <c r="Z361" s="218"/>
      <c r="AA361" s="218"/>
      <c r="AB361" s="218"/>
      <c r="AC361" s="218"/>
    </row>
    <row r="363" spans="1:29" ht="19.5" thickBot="1">
      <c r="A363" s="105">
        <v>6</v>
      </c>
      <c r="B363" s="105" t="s">
        <v>252</v>
      </c>
      <c r="C363" s="105">
        <v>22</v>
      </c>
      <c r="D363" s="105" t="s">
        <v>253</v>
      </c>
      <c r="E363" s="105" t="s">
        <v>254</v>
      </c>
      <c r="F363" s="105" t="s">
        <v>295</v>
      </c>
      <c r="G363" s="105" t="s">
        <v>255</v>
      </c>
      <c r="H363" s="105"/>
      <c r="I363" s="227" t="s">
        <v>256</v>
      </c>
      <c r="J363" s="227"/>
      <c r="K363" s="227" t="s">
        <v>348</v>
      </c>
      <c r="L363" s="227"/>
      <c r="M363" s="227"/>
      <c r="N363" s="227"/>
      <c r="O363" s="227"/>
      <c r="P363" s="227"/>
      <c r="Q363" s="227"/>
      <c r="R363" s="227"/>
      <c r="S363" s="227"/>
      <c r="T363" s="227" t="s">
        <v>349</v>
      </c>
      <c r="U363" s="227"/>
      <c r="V363" s="227"/>
      <c r="W363" s="227" t="s">
        <v>350</v>
      </c>
      <c r="X363" s="227"/>
      <c r="Y363" s="227"/>
      <c r="Z363" s="227"/>
      <c r="AA363" s="227"/>
      <c r="AB363" s="227"/>
      <c r="AC363" s="227"/>
    </row>
    <row r="364" spans="1:32" ht="19.5" thickBot="1">
      <c r="A364" s="228" t="s">
        <v>258</v>
      </c>
      <c r="B364" s="229" t="s">
        <v>259</v>
      </c>
      <c r="C364" s="229"/>
      <c r="D364" s="229"/>
      <c r="E364" s="230" t="s">
        <v>260</v>
      </c>
      <c r="F364" s="230"/>
      <c r="G364" s="230"/>
      <c r="H364" s="230"/>
      <c r="I364" s="230"/>
      <c r="J364" s="230"/>
      <c r="K364" s="230"/>
      <c r="L364" s="230"/>
      <c r="M364" s="230"/>
      <c r="N364" s="230"/>
      <c r="O364" s="230"/>
      <c r="P364" s="230"/>
      <c r="Q364" s="230"/>
      <c r="R364" s="230"/>
      <c r="S364" s="230"/>
      <c r="T364" s="231" t="s">
        <v>261</v>
      </c>
      <c r="U364" s="231"/>
      <c r="V364" s="231"/>
      <c r="W364" s="231"/>
      <c r="X364" s="231"/>
      <c r="Y364" s="231"/>
      <c r="Z364" s="231"/>
      <c r="AA364" s="231"/>
      <c r="AB364" s="231"/>
      <c r="AC364" s="231"/>
      <c r="AE364" t="s">
        <v>322</v>
      </c>
      <c r="AF364">
        <v>0</v>
      </c>
    </row>
    <row r="365" spans="1:32" ht="20.25" thickBot="1" thickTop="1">
      <c r="A365" s="228"/>
      <c r="B365" s="229"/>
      <c r="C365" s="229"/>
      <c r="D365" s="229"/>
      <c r="E365" s="230"/>
      <c r="F365" s="230"/>
      <c r="G365" s="230"/>
      <c r="H365" s="230"/>
      <c r="I365" s="230"/>
      <c r="J365" s="230"/>
      <c r="K365" s="230"/>
      <c r="L365" s="230"/>
      <c r="M365" s="230"/>
      <c r="N365" s="230"/>
      <c r="O365" s="230"/>
      <c r="P365" s="230"/>
      <c r="Q365" s="230"/>
      <c r="R365" s="230"/>
      <c r="S365" s="230"/>
      <c r="T365" s="232" t="s">
        <v>262</v>
      </c>
      <c r="U365" s="232"/>
      <c r="V365" s="232"/>
      <c r="W365" s="232"/>
      <c r="X365" s="232"/>
      <c r="Y365" s="233" t="s">
        <v>263</v>
      </c>
      <c r="Z365" s="233"/>
      <c r="AA365" s="233"/>
      <c r="AB365" s="233"/>
      <c r="AC365" s="233"/>
      <c r="AE365" t="s">
        <v>323</v>
      </c>
      <c r="AF365">
        <v>1000</v>
      </c>
    </row>
    <row r="366" spans="1:32" ht="19.5" thickTop="1">
      <c r="A366" s="106">
        <v>1</v>
      </c>
      <c r="B366" s="226">
        <v>0.375</v>
      </c>
      <c r="C366" s="226"/>
      <c r="D366" s="226"/>
      <c r="E366" s="220" t="s">
        <v>272</v>
      </c>
      <c r="F366" s="220"/>
      <c r="G366" s="220"/>
      <c r="H366" s="220"/>
      <c r="I366" s="220"/>
      <c r="J366" s="221">
        <v>2</v>
      </c>
      <c r="K366" s="221"/>
      <c r="L366" s="107" t="s">
        <v>264</v>
      </c>
      <c r="M366" s="221">
        <v>0</v>
      </c>
      <c r="N366" s="221"/>
      <c r="O366" s="222" t="s">
        <v>350</v>
      </c>
      <c r="P366" s="222"/>
      <c r="Q366" s="222"/>
      <c r="R366" s="222"/>
      <c r="S366" s="222"/>
      <c r="T366" s="226"/>
      <c r="U366" s="226"/>
      <c r="V366" s="226"/>
      <c r="W366" s="226"/>
      <c r="X366" s="226"/>
      <c r="Y366" s="223"/>
      <c r="Z366" s="223"/>
      <c r="AA366" s="223"/>
      <c r="AB366" s="223"/>
      <c r="AC366" s="223"/>
      <c r="AE366" t="s">
        <v>324</v>
      </c>
      <c r="AF366">
        <v>500</v>
      </c>
    </row>
    <row r="367" spans="1:29" ht="18.75">
      <c r="A367" s="108">
        <v>2</v>
      </c>
      <c r="B367" s="224"/>
      <c r="C367" s="224"/>
      <c r="D367" s="224"/>
      <c r="E367" s="220"/>
      <c r="F367" s="220"/>
      <c r="G367" s="220"/>
      <c r="H367" s="220"/>
      <c r="I367" s="220"/>
      <c r="J367" s="225"/>
      <c r="K367" s="225"/>
      <c r="L367" s="107" t="s">
        <v>265</v>
      </c>
      <c r="M367" s="225"/>
      <c r="N367" s="225"/>
      <c r="O367" s="222"/>
      <c r="P367" s="222"/>
      <c r="Q367" s="222"/>
      <c r="R367" s="222"/>
      <c r="S367" s="222"/>
      <c r="T367" s="219"/>
      <c r="U367" s="219"/>
      <c r="V367" s="219"/>
      <c r="W367" s="219"/>
      <c r="X367" s="219"/>
      <c r="Y367" s="210"/>
      <c r="Z367" s="211"/>
      <c r="AA367" s="211"/>
      <c r="AB367" s="211"/>
      <c r="AC367" s="211"/>
    </row>
    <row r="368" spans="1:29" ht="18.75">
      <c r="A368" s="108">
        <v>3</v>
      </c>
      <c r="B368" s="219"/>
      <c r="C368" s="219"/>
      <c r="D368" s="219"/>
      <c r="E368" s="220"/>
      <c r="F368" s="220"/>
      <c r="G368" s="220"/>
      <c r="H368" s="220"/>
      <c r="I368" s="220"/>
      <c r="J368" s="221"/>
      <c r="K368" s="221"/>
      <c r="L368" s="107" t="s">
        <v>265</v>
      </c>
      <c r="M368" s="221"/>
      <c r="N368" s="221"/>
      <c r="O368" s="222"/>
      <c r="P368" s="222"/>
      <c r="Q368" s="222"/>
      <c r="R368" s="222"/>
      <c r="S368" s="222"/>
      <c r="T368" s="219"/>
      <c r="U368" s="219"/>
      <c r="V368" s="219"/>
      <c r="W368" s="219"/>
      <c r="X368" s="219"/>
      <c r="Y368" s="210"/>
      <c r="Z368" s="211"/>
      <c r="AA368" s="211"/>
      <c r="AB368" s="211"/>
      <c r="AC368" s="211"/>
    </row>
    <row r="369" spans="1:29" ht="19.5" thickBot="1">
      <c r="A369" s="109">
        <v>4</v>
      </c>
      <c r="B369" s="212"/>
      <c r="C369" s="212"/>
      <c r="D369" s="212"/>
      <c r="E369" s="213"/>
      <c r="F369" s="213"/>
      <c r="G369" s="213"/>
      <c r="H369" s="213"/>
      <c r="I369" s="213"/>
      <c r="J369" s="214"/>
      <c r="K369" s="214"/>
      <c r="L369" s="110" t="s">
        <v>265</v>
      </c>
      <c r="M369" s="214"/>
      <c r="N369" s="214"/>
      <c r="O369" s="215"/>
      <c r="P369" s="215"/>
      <c r="Q369" s="215"/>
      <c r="R369" s="215"/>
      <c r="S369" s="215"/>
      <c r="T369" s="216"/>
      <c r="U369" s="217"/>
      <c r="V369" s="217"/>
      <c r="W369" s="217"/>
      <c r="X369" s="217"/>
      <c r="Y369" s="218"/>
      <c r="Z369" s="218"/>
      <c r="AA369" s="218"/>
      <c r="AB369" s="218"/>
      <c r="AC369" s="218"/>
    </row>
    <row r="371" spans="1:29" ht="19.5" thickBot="1">
      <c r="A371" s="105">
        <v>6</v>
      </c>
      <c r="B371" s="105" t="s">
        <v>252</v>
      </c>
      <c r="C371" s="105">
        <v>22</v>
      </c>
      <c r="D371" s="105" t="s">
        <v>253</v>
      </c>
      <c r="E371" s="105" t="s">
        <v>254</v>
      </c>
      <c r="F371" s="105" t="s">
        <v>295</v>
      </c>
      <c r="G371" s="105" t="s">
        <v>255</v>
      </c>
      <c r="H371" s="105"/>
      <c r="I371" s="227" t="s">
        <v>256</v>
      </c>
      <c r="J371" s="227"/>
      <c r="K371" s="227" t="s">
        <v>313</v>
      </c>
      <c r="L371" s="227"/>
      <c r="M371" s="227"/>
      <c r="N371" s="227"/>
      <c r="O371" s="227"/>
      <c r="P371" s="227"/>
      <c r="Q371" s="227"/>
      <c r="R371" s="227"/>
      <c r="S371" s="227"/>
      <c r="T371" s="227" t="s">
        <v>349</v>
      </c>
      <c r="U371" s="227"/>
      <c r="V371" s="227"/>
      <c r="W371" s="227" t="s">
        <v>272</v>
      </c>
      <c r="X371" s="227"/>
      <c r="Y371" s="227"/>
      <c r="Z371" s="227"/>
      <c r="AA371" s="227"/>
      <c r="AB371" s="227"/>
      <c r="AC371" s="227"/>
    </row>
    <row r="372" spans="1:32" ht="19.5" thickBot="1">
      <c r="A372" s="228" t="s">
        <v>258</v>
      </c>
      <c r="B372" s="229" t="s">
        <v>259</v>
      </c>
      <c r="C372" s="229"/>
      <c r="D372" s="229"/>
      <c r="E372" s="230" t="s">
        <v>260</v>
      </c>
      <c r="F372" s="230"/>
      <c r="G372" s="230"/>
      <c r="H372" s="230"/>
      <c r="I372" s="230"/>
      <c r="J372" s="230"/>
      <c r="K372" s="230"/>
      <c r="L372" s="230"/>
      <c r="M372" s="230"/>
      <c r="N372" s="230"/>
      <c r="O372" s="230"/>
      <c r="P372" s="230"/>
      <c r="Q372" s="230"/>
      <c r="R372" s="230"/>
      <c r="S372" s="230"/>
      <c r="T372" s="231" t="s">
        <v>261</v>
      </c>
      <c r="U372" s="231"/>
      <c r="V372" s="231"/>
      <c r="W372" s="231"/>
      <c r="X372" s="231"/>
      <c r="Y372" s="231"/>
      <c r="Z372" s="231"/>
      <c r="AA372" s="231"/>
      <c r="AB372" s="231"/>
      <c r="AC372" s="231"/>
      <c r="AE372" t="s">
        <v>322</v>
      </c>
      <c r="AF372">
        <v>0</v>
      </c>
    </row>
    <row r="373" spans="1:32" ht="20.25" thickBot="1" thickTop="1">
      <c r="A373" s="228"/>
      <c r="B373" s="229"/>
      <c r="C373" s="229"/>
      <c r="D373" s="229"/>
      <c r="E373" s="230"/>
      <c r="F373" s="230"/>
      <c r="G373" s="230"/>
      <c r="H373" s="230"/>
      <c r="I373" s="230"/>
      <c r="J373" s="230"/>
      <c r="K373" s="230"/>
      <c r="L373" s="230"/>
      <c r="M373" s="230"/>
      <c r="N373" s="230"/>
      <c r="O373" s="230"/>
      <c r="P373" s="230"/>
      <c r="Q373" s="230"/>
      <c r="R373" s="230"/>
      <c r="S373" s="230"/>
      <c r="T373" s="232" t="s">
        <v>262</v>
      </c>
      <c r="U373" s="232"/>
      <c r="V373" s="232"/>
      <c r="W373" s="232"/>
      <c r="X373" s="232"/>
      <c r="Y373" s="233" t="s">
        <v>263</v>
      </c>
      <c r="Z373" s="233"/>
      <c r="AA373" s="233"/>
      <c r="AB373" s="233"/>
      <c r="AC373" s="233"/>
      <c r="AE373" t="s">
        <v>323</v>
      </c>
      <c r="AF373">
        <v>1000</v>
      </c>
    </row>
    <row r="374" spans="1:32" ht="19.5" thickTop="1">
      <c r="A374" s="106">
        <v>1</v>
      </c>
      <c r="B374" s="226">
        <v>0.375</v>
      </c>
      <c r="C374" s="226"/>
      <c r="D374" s="226"/>
      <c r="E374" s="220" t="s">
        <v>283</v>
      </c>
      <c r="F374" s="220"/>
      <c r="G374" s="220"/>
      <c r="H374" s="220"/>
      <c r="I374" s="220"/>
      <c r="J374" s="221">
        <v>1</v>
      </c>
      <c r="K374" s="221"/>
      <c r="L374" s="107" t="s">
        <v>264</v>
      </c>
      <c r="M374" s="221">
        <v>2</v>
      </c>
      <c r="N374" s="221"/>
      <c r="O374" s="222" t="s">
        <v>272</v>
      </c>
      <c r="P374" s="222"/>
      <c r="Q374" s="222"/>
      <c r="R374" s="222"/>
      <c r="S374" s="222"/>
      <c r="T374" s="226"/>
      <c r="U374" s="226"/>
      <c r="V374" s="226"/>
      <c r="W374" s="226"/>
      <c r="X374" s="226"/>
      <c r="Y374" s="223"/>
      <c r="Z374" s="223"/>
      <c r="AA374" s="223"/>
      <c r="AB374" s="223"/>
      <c r="AC374" s="223"/>
      <c r="AE374" t="s">
        <v>324</v>
      </c>
      <c r="AF374">
        <v>500</v>
      </c>
    </row>
    <row r="375" spans="1:29" ht="18.75">
      <c r="A375" s="108">
        <v>2</v>
      </c>
      <c r="B375" s="224"/>
      <c r="C375" s="224"/>
      <c r="D375" s="224"/>
      <c r="E375" s="220"/>
      <c r="F375" s="220"/>
      <c r="G375" s="220"/>
      <c r="H375" s="220"/>
      <c r="I375" s="220"/>
      <c r="J375" s="225"/>
      <c r="K375" s="225"/>
      <c r="L375" s="107" t="s">
        <v>265</v>
      </c>
      <c r="M375" s="225"/>
      <c r="N375" s="225"/>
      <c r="O375" s="222"/>
      <c r="P375" s="222"/>
      <c r="Q375" s="222"/>
      <c r="R375" s="222"/>
      <c r="S375" s="222"/>
      <c r="T375" s="219"/>
      <c r="U375" s="219"/>
      <c r="V375" s="219"/>
      <c r="W375" s="219"/>
      <c r="X375" s="219"/>
      <c r="Y375" s="210"/>
      <c r="Z375" s="211"/>
      <c r="AA375" s="211"/>
      <c r="AB375" s="211"/>
      <c r="AC375" s="211"/>
    </row>
    <row r="376" spans="1:29" ht="18.75">
      <c r="A376" s="108">
        <v>3</v>
      </c>
      <c r="B376" s="219"/>
      <c r="C376" s="219"/>
      <c r="D376" s="219"/>
      <c r="E376" s="220"/>
      <c r="F376" s="220"/>
      <c r="G376" s="220"/>
      <c r="H376" s="220"/>
      <c r="I376" s="220"/>
      <c r="J376" s="221"/>
      <c r="K376" s="221"/>
      <c r="L376" s="107" t="s">
        <v>265</v>
      </c>
      <c r="M376" s="221"/>
      <c r="N376" s="221"/>
      <c r="O376" s="222"/>
      <c r="P376" s="222"/>
      <c r="Q376" s="222"/>
      <c r="R376" s="222"/>
      <c r="S376" s="222"/>
      <c r="T376" s="219"/>
      <c r="U376" s="219"/>
      <c r="V376" s="219"/>
      <c r="W376" s="219"/>
      <c r="X376" s="219"/>
      <c r="Y376" s="210"/>
      <c r="Z376" s="211"/>
      <c r="AA376" s="211"/>
      <c r="AB376" s="211"/>
      <c r="AC376" s="211"/>
    </row>
    <row r="377" spans="1:29" ht="19.5" thickBot="1">
      <c r="A377" s="109">
        <v>4</v>
      </c>
      <c r="B377" s="212"/>
      <c r="C377" s="212"/>
      <c r="D377" s="212"/>
      <c r="E377" s="213"/>
      <c r="F377" s="213"/>
      <c r="G377" s="213"/>
      <c r="H377" s="213"/>
      <c r="I377" s="213"/>
      <c r="J377" s="214"/>
      <c r="K377" s="214"/>
      <c r="L377" s="110" t="s">
        <v>265</v>
      </c>
      <c r="M377" s="214"/>
      <c r="N377" s="214"/>
      <c r="O377" s="215"/>
      <c r="P377" s="215"/>
      <c r="Q377" s="215"/>
      <c r="R377" s="215"/>
      <c r="S377" s="215"/>
      <c r="T377" s="216"/>
      <c r="U377" s="217"/>
      <c r="V377" s="217"/>
      <c r="W377" s="217"/>
      <c r="X377" s="217"/>
      <c r="Y377" s="218"/>
      <c r="Z377" s="218"/>
      <c r="AA377" s="218"/>
      <c r="AB377" s="218"/>
      <c r="AC377" s="218"/>
    </row>
    <row r="379" spans="1:29" ht="19.5" thickBot="1">
      <c r="A379" s="105">
        <v>6</v>
      </c>
      <c r="B379" s="105" t="s">
        <v>252</v>
      </c>
      <c r="C379" s="105">
        <v>23</v>
      </c>
      <c r="D379" s="105" t="s">
        <v>253</v>
      </c>
      <c r="E379" s="105" t="s">
        <v>254</v>
      </c>
      <c r="F379" s="105" t="s">
        <v>279</v>
      </c>
      <c r="G379" s="105" t="s">
        <v>255</v>
      </c>
      <c r="H379" s="105"/>
      <c r="I379" s="227" t="s">
        <v>256</v>
      </c>
      <c r="J379" s="227"/>
      <c r="K379" s="227" t="s">
        <v>355</v>
      </c>
      <c r="L379" s="227"/>
      <c r="M379" s="227"/>
      <c r="N379" s="227"/>
      <c r="O379" s="227"/>
      <c r="P379" s="227"/>
      <c r="Q379" s="227"/>
      <c r="R379" s="227"/>
      <c r="S379" s="227"/>
      <c r="T379" s="227" t="s">
        <v>349</v>
      </c>
      <c r="U379" s="227"/>
      <c r="V379" s="227"/>
      <c r="W379" s="227" t="s">
        <v>301</v>
      </c>
      <c r="X379" s="227"/>
      <c r="Y379" s="227"/>
      <c r="Z379" s="227"/>
      <c r="AA379" s="227"/>
      <c r="AB379" s="227"/>
      <c r="AC379" s="227"/>
    </row>
    <row r="380" spans="1:32" ht="19.5" thickBot="1">
      <c r="A380" s="228" t="s">
        <v>258</v>
      </c>
      <c r="B380" s="229" t="s">
        <v>259</v>
      </c>
      <c r="C380" s="229"/>
      <c r="D380" s="229"/>
      <c r="E380" s="230" t="s">
        <v>260</v>
      </c>
      <c r="F380" s="230"/>
      <c r="G380" s="230"/>
      <c r="H380" s="230"/>
      <c r="I380" s="230"/>
      <c r="J380" s="230"/>
      <c r="K380" s="230"/>
      <c r="L380" s="230"/>
      <c r="M380" s="230"/>
      <c r="N380" s="230"/>
      <c r="O380" s="230"/>
      <c r="P380" s="230"/>
      <c r="Q380" s="230"/>
      <c r="R380" s="230"/>
      <c r="S380" s="230"/>
      <c r="T380" s="231" t="s">
        <v>261</v>
      </c>
      <c r="U380" s="231"/>
      <c r="V380" s="231"/>
      <c r="W380" s="231"/>
      <c r="X380" s="231"/>
      <c r="Y380" s="231"/>
      <c r="Z380" s="231"/>
      <c r="AA380" s="231"/>
      <c r="AB380" s="231"/>
      <c r="AC380" s="231"/>
      <c r="AE380" t="s">
        <v>322</v>
      </c>
      <c r="AF380">
        <v>0</v>
      </c>
    </row>
    <row r="381" spans="1:32" ht="20.25" thickBot="1" thickTop="1">
      <c r="A381" s="228"/>
      <c r="B381" s="229"/>
      <c r="C381" s="229"/>
      <c r="D381" s="229"/>
      <c r="E381" s="230"/>
      <c r="F381" s="230"/>
      <c r="G381" s="230"/>
      <c r="H381" s="230"/>
      <c r="I381" s="230"/>
      <c r="J381" s="230"/>
      <c r="K381" s="230"/>
      <c r="L381" s="230"/>
      <c r="M381" s="230"/>
      <c r="N381" s="230"/>
      <c r="O381" s="230"/>
      <c r="P381" s="230"/>
      <c r="Q381" s="230"/>
      <c r="R381" s="230"/>
      <c r="S381" s="230"/>
      <c r="T381" s="232" t="s">
        <v>262</v>
      </c>
      <c r="U381" s="232"/>
      <c r="V381" s="232"/>
      <c r="W381" s="232"/>
      <c r="X381" s="232"/>
      <c r="Y381" s="233" t="s">
        <v>263</v>
      </c>
      <c r="Z381" s="233"/>
      <c r="AA381" s="233"/>
      <c r="AB381" s="233"/>
      <c r="AC381" s="233"/>
      <c r="AE381" t="s">
        <v>323</v>
      </c>
      <c r="AF381">
        <v>1000</v>
      </c>
    </row>
    <row r="382" spans="1:32" ht="19.5" thickTop="1">
      <c r="A382" s="106">
        <v>1</v>
      </c>
      <c r="B382" s="226">
        <v>0.375</v>
      </c>
      <c r="C382" s="226"/>
      <c r="D382" s="226"/>
      <c r="E382" s="220" t="s">
        <v>291</v>
      </c>
      <c r="F382" s="220"/>
      <c r="G382" s="220"/>
      <c r="H382" s="220"/>
      <c r="I382" s="220"/>
      <c r="J382" s="221">
        <v>1</v>
      </c>
      <c r="K382" s="221"/>
      <c r="L382" s="107" t="s">
        <v>264</v>
      </c>
      <c r="M382" s="221">
        <v>4</v>
      </c>
      <c r="N382" s="221"/>
      <c r="O382" s="222" t="s">
        <v>300</v>
      </c>
      <c r="P382" s="222"/>
      <c r="Q382" s="222"/>
      <c r="R382" s="222"/>
      <c r="S382" s="222"/>
      <c r="T382" s="226"/>
      <c r="U382" s="226"/>
      <c r="V382" s="226"/>
      <c r="W382" s="226"/>
      <c r="X382" s="226"/>
      <c r="Y382" s="223"/>
      <c r="Z382" s="223"/>
      <c r="AA382" s="223"/>
      <c r="AB382" s="223"/>
      <c r="AC382" s="223"/>
      <c r="AE382" t="s">
        <v>324</v>
      </c>
      <c r="AF382">
        <v>1500</v>
      </c>
    </row>
    <row r="383" spans="1:29" ht="18.75">
      <c r="A383" s="108">
        <v>2</v>
      </c>
      <c r="B383" s="224">
        <v>0.40972222222222227</v>
      </c>
      <c r="C383" s="224"/>
      <c r="D383" s="224"/>
      <c r="E383" s="220" t="s">
        <v>293</v>
      </c>
      <c r="F383" s="220"/>
      <c r="G383" s="220"/>
      <c r="H383" s="220"/>
      <c r="I383" s="220"/>
      <c r="J383" s="225">
        <v>3</v>
      </c>
      <c r="K383" s="225"/>
      <c r="L383" s="107" t="s">
        <v>265</v>
      </c>
      <c r="M383" s="225">
        <v>1</v>
      </c>
      <c r="N383" s="225"/>
      <c r="O383" s="222" t="s">
        <v>301</v>
      </c>
      <c r="P383" s="222"/>
      <c r="Q383" s="222"/>
      <c r="R383" s="222"/>
      <c r="S383" s="222"/>
      <c r="T383" s="219"/>
      <c r="U383" s="219"/>
      <c r="V383" s="219"/>
      <c r="W383" s="219"/>
      <c r="X383" s="219"/>
      <c r="Y383" s="210"/>
      <c r="Z383" s="211"/>
      <c r="AA383" s="211"/>
      <c r="AB383" s="211"/>
      <c r="AC383" s="211"/>
    </row>
    <row r="384" spans="1:29" ht="18.75">
      <c r="A384" s="108">
        <v>3</v>
      </c>
      <c r="B384" s="219">
        <v>0.4444444444444444</v>
      </c>
      <c r="C384" s="219"/>
      <c r="D384" s="219"/>
      <c r="E384" s="220" t="s">
        <v>306</v>
      </c>
      <c r="F384" s="220"/>
      <c r="G384" s="220"/>
      <c r="H384" s="220"/>
      <c r="I384" s="220"/>
      <c r="J384" s="221">
        <v>1</v>
      </c>
      <c r="K384" s="221"/>
      <c r="L384" s="107" t="s">
        <v>265</v>
      </c>
      <c r="M384" s="221">
        <v>1</v>
      </c>
      <c r="N384" s="221"/>
      <c r="O384" s="222" t="s">
        <v>293</v>
      </c>
      <c r="P384" s="222"/>
      <c r="Q384" s="222"/>
      <c r="R384" s="222"/>
      <c r="S384" s="222"/>
      <c r="T384" s="219"/>
      <c r="U384" s="219"/>
      <c r="V384" s="219"/>
      <c r="W384" s="219"/>
      <c r="X384" s="219"/>
      <c r="Y384" s="210"/>
      <c r="Z384" s="211"/>
      <c r="AA384" s="211"/>
      <c r="AB384" s="211"/>
      <c r="AC384" s="211"/>
    </row>
    <row r="385" spans="1:29" ht="19.5" thickBot="1">
      <c r="A385" s="109">
        <v>4</v>
      </c>
      <c r="B385" s="212"/>
      <c r="C385" s="212"/>
      <c r="D385" s="212"/>
      <c r="E385" s="213"/>
      <c r="F385" s="213"/>
      <c r="G385" s="213"/>
      <c r="H385" s="213"/>
      <c r="I385" s="213"/>
      <c r="J385" s="214"/>
      <c r="K385" s="214"/>
      <c r="L385" s="110" t="s">
        <v>265</v>
      </c>
      <c r="M385" s="214"/>
      <c r="N385" s="214"/>
      <c r="O385" s="215"/>
      <c r="P385" s="215"/>
      <c r="Q385" s="215"/>
      <c r="R385" s="215"/>
      <c r="S385" s="215"/>
      <c r="T385" s="216"/>
      <c r="U385" s="217"/>
      <c r="V385" s="217"/>
      <c r="W385" s="217"/>
      <c r="X385" s="217"/>
      <c r="Y385" s="218"/>
      <c r="Z385" s="218"/>
      <c r="AA385" s="218"/>
      <c r="AB385" s="218"/>
      <c r="AC385" s="218"/>
    </row>
    <row r="387" spans="1:29" ht="19.5" thickBot="1">
      <c r="A387" s="105">
        <v>6</v>
      </c>
      <c r="B387" s="105" t="s">
        <v>252</v>
      </c>
      <c r="C387" s="105">
        <v>23</v>
      </c>
      <c r="D387" s="105" t="s">
        <v>253</v>
      </c>
      <c r="E387" s="105" t="s">
        <v>254</v>
      </c>
      <c r="F387" s="105" t="s">
        <v>279</v>
      </c>
      <c r="G387" s="105" t="s">
        <v>255</v>
      </c>
      <c r="H387" s="105"/>
      <c r="I387" s="227" t="s">
        <v>256</v>
      </c>
      <c r="J387" s="227"/>
      <c r="K387" s="227" t="s">
        <v>281</v>
      </c>
      <c r="L387" s="227"/>
      <c r="M387" s="227"/>
      <c r="N387" s="227"/>
      <c r="O387" s="227"/>
      <c r="P387" s="227"/>
      <c r="Q387" s="227"/>
      <c r="R387" s="227"/>
      <c r="S387" s="227"/>
      <c r="T387" s="227" t="s">
        <v>349</v>
      </c>
      <c r="U387" s="227"/>
      <c r="V387" s="227"/>
      <c r="W387" s="227" t="s">
        <v>282</v>
      </c>
      <c r="X387" s="227"/>
      <c r="Y387" s="227"/>
      <c r="Z387" s="227"/>
      <c r="AA387" s="227"/>
      <c r="AB387" s="227"/>
      <c r="AC387" s="227"/>
    </row>
    <row r="388" spans="1:32" ht="19.5" thickBot="1">
      <c r="A388" s="228" t="s">
        <v>258</v>
      </c>
      <c r="B388" s="229" t="s">
        <v>259</v>
      </c>
      <c r="C388" s="229"/>
      <c r="D388" s="229"/>
      <c r="E388" s="230" t="s">
        <v>260</v>
      </c>
      <c r="F388" s="230"/>
      <c r="G388" s="230"/>
      <c r="H388" s="230"/>
      <c r="I388" s="230"/>
      <c r="J388" s="230"/>
      <c r="K388" s="230"/>
      <c r="L388" s="230"/>
      <c r="M388" s="230"/>
      <c r="N388" s="230"/>
      <c r="O388" s="230"/>
      <c r="P388" s="230"/>
      <c r="Q388" s="230"/>
      <c r="R388" s="230"/>
      <c r="S388" s="230"/>
      <c r="T388" s="231" t="s">
        <v>261</v>
      </c>
      <c r="U388" s="231"/>
      <c r="V388" s="231"/>
      <c r="W388" s="231"/>
      <c r="X388" s="231"/>
      <c r="Y388" s="231"/>
      <c r="Z388" s="231"/>
      <c r="AA388" s="231"/>
      <c r="AB388" s="231"/>
      <c r="AC388" s="231"/>
      <c r="AE388" t="s">
        <v>322</v>
      </c>
      <c r="AF388">
        <v>1000</v>
      </c>
    </row>
    <row r="389" spans="1:32" ht="20.25" thickBot="1" thickTop="1">
      <c r="A389" s="228"/>
      <c r="B389" s="229"/>
      <c r="C389" s="229"/>
      <c r="D389" s="229"/>
      <c r="E389" s="230"/>
      <c r="F389" s="230"/>
      <c r="G389" s="230"/>
      <c r="H389" s="230"/>
      <c r="I389" s="230"/>
      <c r="J389" s="230"/>
      <c r="K389" s="230"/>
      <c r="L389" s="230"/>
      <c r="M389" s="230"/>
      <c r="N389" s="230"/>
      <c r="O389" s="230"/>
      <c r="P389" s="230"/>
      <c r="Q389" s="230"/>
      <c r="R389" s="230"/>
      <c r="S389" s="230"/>
      <c r="T389" s="232" t="s">
        <v>262</v>
      </c>
      <c r="U389" s="232"/>
      <c r="V389" s="232"/>
      <c r="W389" s="232"/>
      <c r="X389" s="232"/>
      <c r="Y389" s="233" t="s">
        <v>263</v>
      </c>
      <c r="Z389" s="233"/>
      <c r="AA389" s="233"/>
      <c r="AB389" s="233"/>
      <c r="AC389" s="233"/>
      <c r="AE389" t="s">
        <v>323</v>
      </c>
      <c r="AF389">
        <v>1000</v>
      </c>
    </row>
    <row r="390" spans="1:32" ht="19.5" thickTop="1">
      <c r="A390" s="106">
        <v>1</v>
      </c>
      <c r="B390" s="226">
        <v>0.75</v>
      </c>
      <c r="C390" s="226"/>
      <c r="D390" s="226"/>
      <c r="E390" s="220" t="s">
        <v>278</v>
      </c>
      <c r="F390" s="220"/>
      <c r="G390" s="220"/>
      <c r="H390" s="220"/>
      <c r="I390" s="220"/>
      <c r="J390" s="221">
        <v>11</v>
      </c>
      <c r="K390" s="221"/>
      <c r="L390" s="107" t="s">
        <v>264</v>
      </c>
      <c r="M390" s="221">
        <v>1</v>
      </c>
      <c r="N390" s="221"/>
      <c r="O390" s="222" t="s">
        <v>303</v>
      </c>
      <c r="P390" s="222"/>
      <c r="Q390" s="222"/>
      <c r="R390" s="222"/>
      <c r="S390" s="222"/>
      <c r="T390" s="226"/>
      <c r="U390" s="226"/>
      <c r="V390" s="226"/>
      <c r="W390" s="226"/>
      <c r="X390" s="226"/>
      <c r="Y390" s="223"/>
      <c r="Z390" s="223"/>
      <c r="AA390" s="223"/>
      <c r="AB390" s="223"/>
      <c r="AC390" s="223"/>
      <c r="AE390" t="s">
        <v>324</v>
      </c>
      <c r="AF390">
        <v>1000</v>
      </c>
    </row>
    <row r="391" spans="1:29" ht="18.75">
      <c r="A391" s="108">
        <v>2</v>
      </c>
      <c r="B391" s="224">
        <v>0.7847222222222222</v>
      </c>
      <c r="C391" s="224"/>
      <c r="D391" s="224"/>
      <c r="E391" s="220" t="s">
        <v>282</v>
      </c>
      <c r="F391" s="220"/>
      <c r="G391" s="220"/>
      <c r="H391" s="220"/>
      <c r="I391" s="220"/>
      <c r="J391" s="225">
        <v>0</v>
      </c>
      <c r="K391" s="225"/>
      <c r="L391" s="107" t="s">
        <v>265</v>
      </c>
      <c r="M391" s="225">
        <v>6</v>
      </c>
      <c r="N391" s="225"/>
      <c r="O391" s="222" t="s">
        <v>288</v>
      </c>
      <c r="P391" s="222"/>
      <c r="Q391" s="222"/>
      <c r="R391" s="222"/>
      <c r="S391" s="222"/>
      <c r="T391" s="219"/>
      <c r="U391" s="219"/>
      <c r="V391" s="219"/>
      <c r="W391" s="219"/>
      <c r="X391" s="219"/>
      <c r="Y391" s="210"/>
      <c r="Z391" s="211"/>
      <c r="AA391" s="211"/>
      <c r="AB391" s="211"/>
      <c r="AC391" s="211"/>
    </row>
    <row r="392" spans="1:29" ht="18.75">
      <c r="A392" s="108">
        <v>3</v>
      </c>
      <c r="B392" s="219"/>
      <c r="C392" s="219"/>
      <c r="D392" s="219"/>
      <c r="E392" s="220"/>
      <c r="F392" s="220"/>
      <c r="G392" s="220"/>
      <c r="H392" s="220"/>
      <c r="I392" s="220"/>
      <c r="J392" s="221"/>
      <c r="K392" s="221"/>
      <c r="L392" s="107" t="s">
        <v>265</v>
      </c>
      <c r="M392" s="221"/>
      <c r="N392" s="221"/>
      <c r="O392" s="222"/>
      <c r="P392" s="222"/>
      <c r="Q392" s="222"/>
      <c r="R392" s="222"/>
      <c r="S392" s="222"/>
      <c r="T392" s="219"/>
      <c r="U392" s="219"/>
      <c r="V392" s="219"/>
      <c r="W392" s="219"/>
      <c r="X392" s="219"/>
      <c r="Y392" s="210"/>
      <c r="Z392" s="211"/>
      <c r="AA392" s="211"/>
      <c r="AB392" s="211"/>
      <c r="AC392" s="211"/>
    </row>
    <row r="393" spans="1:29" ht="19.5" thickBot="1">
      <c r="A393" s="109">
        <v>4</v>
      </c>
      <c r="B393" s="212"/>
      <c r="C393" s="212"/>
      <c r="D393" s="212"/>
      <c r="E393" s="213"/>
      <c r="F393" s="213"/>
      <c r="G393" s="213"/>
      <c r="H393" s="213"/>
      <c r="I393" s="213"/>
      <c r="J393" s="214"/>
      <c r="K393" s="214"/>
      <c r="L393" s="110" t="s">
        <v>265</v>
      </c>
      <c r="M393" s="214"/>
      <c r="N393" s="214"/>
      <c r="O393" s="215"/>
      <c r="P393" s="215"/>
      <c r="Q393" s="215"/>
      <c r="R393" s="215"/>
      <c r="S393" s="215"/>
      <c r="T393" s="216"/>
      <c r="U393" s="217"/>
      <c r="V393" s="217"/>
      <c r="W393" s="217"/>
      <c r="X393" s="217"/>
      <c r="Y393" s="218"/>
      <c r="Z393" s="218"/>
      <c r="AA393" s="218"/>
      <c r="AB393" s="218"/>
      <c r="AC393" s="218"/>
    </row>
    <row r="395" spans="1:29" ht="19.5" thickBot="1">
      <c r="A395" s="105">
        <v>6</v>
      </c>
      <c r="B395" s="105" t="s">
        <v>252</v>
      </c>
      <c r="C395" s="105">
        <v>28</v>
      </c>
      <c r="D395" s="105" t="s">
        <v>253</v>
      </c>
      <c r="E395" s="105" t="s">
        <v>254</v>
      </c>
      <c r="F395" s="105" t="s">
        <v>266</v>
      </c>
      <c r="G395" s="105" t="s">
        <v>255</v>
      </c>
      <c r="H395" s="105"/>
      <c r="I395" s="227" t="s">
        <v>256</v>
      </c>
      <c r="J395" s="227"/>
      <c r="K395" s="227" t="s">
        <v>270</v>
      </c>
      <c r="L395" s="227"/>
      <c r="M395" s="227"/>
      <c r="N395" s="227"/>
      <c r="O395" s="227"/>
      <c r="P395" s="227"/>
      <c r="Q395" s="227"/>
      <c r="R395" s="227"/>
      <c r="S395" s="227"/>
      <c r="T395" s="227" t="s">
        <v>349</v>
      </c>
      <c r="U395" s="227"/>
      <c r="V395" s="227"/>
      <c r="W395" s="227" t="s">
        <v>271</v>
      </c>
      <c r="X395" s="227"/>
      <c r="Y395" s="227"/>
      <c r="Z395" s="227"/>
      <c r="AA395" s="227"/>
      <c r="AB395" s="227"/>
      <c r="AC395" s="227"/>
    </row>
    <row r="396" spans="1:32" ht="19.5" thickBot="1">
      <c r="A396" s="228" t="s">
        <v>258</v>
      </c>
      <c r="B396" s="229" t="s">
        <v>259</v>
      </c>
      <c r="C396" s="229"/>
      <c r="D396" s="229"/>
      <c r="E396" s="230" t="s">
        <v>260</v>
      </c>
      <c r="F396" s="230"/>
      <c r="G396" s="230"/>
      <c r="H396" s="230"/>
      <c r="I396" s="230"/>
      <c r="J396" s="230"/>
      <c r="K396" s="230"/>
      <c r="L396" s="230"/>
      <c r="M396" s="230"/>
      <c r="N396" s="230"/>
      <c r="O396" s="230"/>
      <c r="P396" s="230"/>
      <c r="Q396" s="230"/>
      <c r="R396" s="230"/>
      <c r="S396" s="230"/>
      <c r="T396" s="231" t="s">
        <v>261</v>
      </c>
      <c r="U396" s="231"/>
      <c r="V396" s="231"/>
      <c r="W396" s="231"/>
      <c r="X396" s="231"/>
      <c r="Y396" s="231"/>
      <c r="Z396" s="231"/>
      <c r="AA396" s="231"/>
      <c r="AB396" s="231"/>
      <c r="AC396" s="231"/>
      <c r="AE396" t="s">
        <v>322</v>
      </c>
      <c r="AF396">
        <v>3000</v>
      </c>
    </row>
    <row r="397" spans="1:32" ht="20.25" thickBot="1" thickTop="1">
      <c r="A397" s="228"/>
      <c r="B397" s="229"/>
      <c r="C397" s="229"/>
      <c r="D397" s="229"/>
      <c r="E397" s="230"/>
      <c r="F397" s="230"/>
      <c r="G397" s="230"/>
      <c r="H397" s="230"/>
      <c r="I397" s="230"/>
      <c r="J397" s="230"/>
      <c r="K397" s="230"/>
      <c r="L397" s="230"/>
      <c r="M397" s="230"/>
      <c r="N397" s="230"/>
      <c r="O397" s="230"/>
      <c r="P397" s="230"/>
      <c r="Q397" s="230"/>
      <c r="R397" s="230"/>
      <c r="S397" s="230"/>
      <c r="T397" s="232" t="s">
        <v>262</v>
      </c>
      <c r="U397" s="232"/>
      <c r="V397" s="232"/>
      <c r="W397" s="232"/>
      <c r="X397" s="232"/>
      <c r="Y397" s="233" t="s">
        <v>263</v>
      </c>
      <c r="Z397" s="233"/>
      <c r="AA397" s="233"/>
      <c r="AB397" s="233"/>
      <c r="AC397" s="233"/>
      <c r="AE397" t="s">
        <v>323</v>
      </c>
      <c r="AF397">
        <v>1000</v>
      </c>
    </row>
    <row r="398" spans="1:32" ht="19.5" thickTop="1">
      <c r="A398" s="106">
        <v>1</v>
      </c>
      <c r="B398" s="226">
        <v>0.7708333333333334</v>
      </c>
      <c r="C398" s="226"/>
      <c r="D398" s="226"/>
      <c r="E398" s="220" t="s">
        <v>277</v>
      </c>
      <c r="F398" s="220"/>
      <c r="G398" s="220"/>
      <c r="H398" s="220"/>
      <c r="I398" s="220"/>
      <c r="J398" s="221">
        <v>2</v>
      </c>
      <c r="K398" s="221"/>
      <c r="L398" s="107" t="s">
        <v>264</v>
      </c>
      <c r="M398" s="221">
        <v>2</v>
      </c>
      <c r="N398" s="221"/>
      <c r="O398" s="222" t="s">
        <v>268</v>
      </c>
      <c r="P398" s="222"/>
      <c r="Q398" s="222"/>
      <c r="R398" s="222"/>
      <c r="S398" s="222"/>
      <c r="T398" s="226"/>
      <c r="U398" s="226"/>
      <c r="V398" s="226"/>
      <c r="W398" s="226"/>
      <c r="X398" s="226"/>
      <c r="Y398" s="223"/>
      <c r="Z398" s="223"/>
      <c r="AA398" s="223"/>
      <c r="AB398" s="223"/>
      <c r="AC398" s="223"/>
      <c r="AE398" t="s">
        <v>324</v>
      </c>
      <c r="AF398">
        <v>1000</v>
      </c>
    </row>
    <row r="399" spans="1:29" ht="18.75">
      <c r="A399" s="108">
        <v>2</v>
      </c>
      <c r="B399" s="224">
        <v>0.8055555555555555</v>
      </c>
      <c r="C399" s="224"/>
      <c r="D399" s="224"/>
      <c r="E399" s="220" t="s">
        <v>282</v>
      </c>
      <c r="F399" s="220"/>
      <c r="G399" s="220"/>
      <c r="H399" s="220"/>
      <c r="I399" s="220"/>
      <c r="J399" s="225">
        <v>0</v>
      </c>
      <c r="K399" s="225"/>
      <c r="L399" s="107" t="s">
        <v>265</v>
      </c>
      <c r="M399" s="225">
        <v>2</v>
      </c>
      <c r="N399" s="225"/>
      <c r="O399" s="222" t="s">
        <v>271</v>
      </c>
      <c r="P399" s="222"/>
      <c r="Q399" s="222"/>
      <c r="R399" s="222"/>
      <c r="S399" s="222"/>
      <c r="T399" s="219"/>
      <c r="U399" s="219"/>
      <c r="V399" s="219"/>
      <c r="W399" s="219"/>
      <c r="X399" s="219"/>
      <c r="Y399" s="210"/>
      <c r="Z399" s="211"/>
      <c r="AA399" s="211"/>
      <c r="AB399" s="211"/>
      <c r="AC399" s="211"/>
    </row>
    <row r="400" spans="1:29" ht="18.75">
      <c r="A400" s="108">
        <v>3</v>
      </c>
      <c r="B400" s="219"/>
      <c r="C400" s="219"/>
      <c r="D400" s="219"/>
      <c r="E400" s="220"/>
      <c r="F400" s="220"/>
      <c r="G400" s="220"/>
      <c r="H400" s="220"/>
      <c r="I400" s="220"/>
      <c r="J400" s="221"/>
      <c r="K400" s="221"/>
      <c r="L400" s="107" t="s">
        <v>265</v>
      </c>
      <c r="M400" s="221"/>
      <c r="N400" s="221"/>
      <c r="O400" s="222"/>
      <c r="P400" s="222"/>
      <c r="Q400" s="222"/>
      <c r="R400" s="222"/>
      <c r="S400" s="222"/>
      <c r="T400" s="219"/>
      <c r="U400" s="219"/>
      <c r="V400" s="219"/>
      <c r="W400" s="219"/>
      <c r="X400" s="219"/>
      <c r="Y400" s="210"/>
      <c r="Z400" s="211"/>
      <c r="AA400" s="211"/>
      <c r="AB400" s="211"/>
      <c r="AC400" s="211"/>
    </row>
    <row r="401" spans="1:29" ht="19.5" thickBot="1">
      <c r="A401" s="109">
        <v>4</v>
      </c>
      <c r="B401" s="212"/>
      <c r="C401" s="212"/>
      <c r="D401" s="212"/>
      <c r="E401" s="213"/>
      <c r="F401" s="213"/>
      <c r="G401" s="213"/>
      <c r="H401" s="213"/>
      <c r="I401" s="213"/>
      <c r="J401" s="214"/>
      <c r="K401" s="214"/>
      <c r="L401" s="110" t="s">
        <v>265</v>
      </c>
      <c r="M401" s="214"/>
      <c r="N401" s="214"/>
      <c r="O401" s="215"/>
      <c r="P401" s="215"/>
      <c r="Q401" s="215"/>
      <c r="R401" s="215"/>
      <c r="S401" s="215"/>
      <c r="T401" s="216"/>
      <c r="U401" s="217"/>
      <c r="V401" s="217"/>
      <c r="W401" s="217"/>
      <c r="X401" s="217"/>
      <c r="Y401" s="218"/>
      <c r="Z401" s="218"/>
      <c r="AA401" s="218"/>
      <c r="AB401" s="218"/>
      <c r="AC401" s="218"/>
    </row>
    <row r="403" spans="1:29" ht="19.5" thickBot="1">
      <c r="A403" s="105">
        <v>6</v>
      </c>
      <c r="B403" s="105" t="s">
        <v>252</v>
      </c>
      <c r="C403" s="105">
        <v>28</v>
      </c>
      <c r="D403" s="105" t="s">
        <v>253</v>
      </c>
      <c r="E403" s="105" t="s">
        <v>254</v>
      </c>
      <c r="F403" s="105" t="s">
        <v>266</v>
      </c>
      <c r="G403" s="105" t="s">
        <v>255</v>
      </c>
      <c r="H403" s="105"/>
      <c r="I403" s="227" t="s">
        <v>256</v>
      </c>
      <c r="J403" s="227"/>
      <c r="K403" s="227" t="s">
        <v>313</v>
      </c>
      <c r="L403" s="227"/>
      <c r="M403" s="227"/>
      <c r="N403" s="227"/>
      <c r="O403" s="227"/>
      <c r="P403" s="227"/>
      <c r="Q403" s="227"/>
      <c r="R403" s="227"/>
      <c r="S403" s="227"/>
      <c r="T403" s="227" t="s">
        <v>349</v>
      </c>
      <c r="U403" s="227"/>
      <c r="V403" s="227"/>
      <c r="W403" s="227" t="s">
        <v>272</v>
      </c>
      <c r="X403" s="227"/>
      <c r="Y403" s="227"/>
      <c r="Z403" s="227"/>
      <c r="AA403" s="227"/>
      <c r="AB403" s="227"/>
      <c r="AC403" s="227"/>
    </row>
    <row r="404" spans="1:32" ht="19.5" thickBot="1">
      <c r="A404" s="228" t="s">
        <v>258</v>
      </c>
      <c r="B404" s="229" t="s">
        <v>259</v>
      </c>
      <c r="C404" s="229"/>
      <c r="D404" s="229"/>
      <c r="E404" s="230" t="s">
        <v>260</v>
      </c>
      <c r="F404" s="230"/>
      <c r="G404" s="230"/>
      <c r="H404" s="230"/>
      <c r="I404" s="230"/>
      <c r="J404" s="230"/>
      <c r="K404" s="230"/>
      <c r="L404" s="230"/>
      <c r="M404" s="230"/>
      <c r="N404" s="230"/>
      <c r="O404" s="230"/>
      <c r="P404" s="230"/>
      <c r="Q404" s="230"/>
      <c r="R404" s="230"/>
      <c r="S404" s="230"/>
      <c r="T404" s="231" t="s">
        <v>261</v>
      </c>
      <c r="U404" s="231"/>
      <c r="V404" s="231"/>
      <c r="W404" s="231"/>
      <c r="X404" s="231"/>
      <c r="Y404" s="231"/>
      <c r="Z404" s="231"/>
      <c r="AA404" s="231"/>
      <c r="AB404" s="231"/>
      <c r="AC404" s="231"/>
      <c r="AE404" t="s">
        <v>322</v>
      </c>
      <c r="AF404">
        <v>1000</v>
      </c>
    </row>
    <row r="405" spans="1:32" ht="20.25" thickBot="1" thickTop="1">
      <c r="A405" s="228"/>
      <c r="B405" s="229"/>
      <c r="C405" s="229"/>
      <c r="D405" s="229"/>
      <c r="E405" s="230"/>
      <c r="F405" s="230"/>
      <c r="G405" s="230"/>
      <c r="H405" s="230"/>
      <c r="I405" s="230"/>
      <c r="J405" s="230"/>
      <c r="K405" s="230"/>
      <c r="L405" s="230"/>
      <c r="M405" s="230"/>
      <c r="N405" s="230"/>
      <c r="O405" s="230"/>
      <c r="P405" s="230"/>
      <c r="Q405" s="230"/>
      <c r="R405" s="230"/>
      <c r="S405" s="230"/>
      <c r="T405" s="232" t="s">
        <v>262</v>
      </c>
      <c r="U405" s="232"/>
      <c r="V405" s="232"/>
      <c r="W405" s="232"/>
      <c r="X405" s="232"/>
      <c r="Y405" s="233" t="s">
        <v>263</v>
      </c>
      <c r="Z405" s="233"/>
      <c r="AA405" s="233"/>
      <c r="AB405" s="233"/>
      <c r="AC405" s="233"/>
      <c r="AE405" t="s">
        <v>323</v>
      </c>
      <c r="AF405">
        <v>1000</v>
      </c>
    </row>
    <row r="406" spans="1:32" ht="19.5" thickTop="1">
      <c r="A406" s="106">
        <v>1</v>
      </c>
      <c r="B406" s="226">
        <v>0.7916666666666666</v>
      </c>
      <c r="C406" s="226"/>
      <c r="D406" s="226"/>
      <c r="E406" s="220" t="s">
        <v>272</v>
      </c>
      <c r="F406" s="220"/>
      <c r="G406" s="220"/>
      <c r="H406" s="220"/>
      <c r="I406" s="220"/>
      <c r="J406" s="221">
        <v>8</v>
      </c>
      <c r="K406" s="221"/>
      <c r="L406" s="107" t="s">
        <v>264</v>
      </c>
      <c r="M406" s="221">
        <v>0</v>
      </c>
      <c r="N406" s="221"/>
      <c r="O406" s="222" t="s">
        <v>303</v>
      </c>
      <c r="P406" s="222"/>
      <c r="Q406" s="222"/>
      <c r="R406" s="222"/>
      <c r="S406" s="222"/>
      <c r="T406" s="226"/>
      <c r="U406" s="226"/>
      <c r="V406" s="226"/>
      <c r="W406" s="226"/>
      <c r="X406" s="226"/>
      <c r="Y406" s="223"/>
      <c r="Z406" s="223"/>
      <c r="AA406" s="223"/>
      <c r="AB406" s="223"/>
      <c r="AC406" s="223"/>
      <c r="AE406" t="s">
        <v>324</v>
      </c>
      <c r="AF406">
        <v>1000</v>
      </c>
    </row>
    <row r="407" spans="1:29" ht="18.75">
      <c r="A407" s="108">
        <v>2</v>
      </c>
      <c r="B407" s="224">
        <v>0.8263888888888888</v>
      </c>
      <c r="C407" s="224"/>
      <c r="D407" s="224"/>
      <c r="E407" s="220" t="s">
        <v>273</v>
      </c>
      <c r="F407" s="220"/>
      <c r="G407" s="220"/>
      <c r="H407" s="220"/>
      <c r="I407" s="220"/>
      <c r="J407" s="225">
        <v>0</v>
      </c>
      <c r="K407" s="225"/>
      <c r="L407" s="107" t="s">
        <v>265</v>
      </c>
      <c r="M407" s="225">
        <v>0</v>
      </c>
      <c r="N407" s="225"/>
      <c r="O407" s="222" t="s">
        <v>300</v>
      </c>
      <c r="P407" s="222"/>
      <c r="Q407" s="222"/>
      <c r="R407" s="222"/>
      <c r="S407" s="222"/>
      <c r="T407" s="219"/>
      <c r="U407" s="219"/>
      <c r="V407" s="219"/>
      <c r="W407" s="219"/>
      <c r="X407" s="219"/>
      <c r="Y407" s="210"/>
      <c r="Z407" s="211"/>
      <c r="AA407" s="211"/>
      <c r="AB407" s="211"/>
      <c r="AC407" s="211"/>
    </row>
    <row r="408" spans="1:29" ht="18.75">
      <c r="A408" s="108">
        <v>3</v>
      </c>
      <c r="B408" s="219"/>
      <c r="C408" s="219"/>
      <c r="D408" s="219"/>
      <c r="E408" s="220"/>
      <c r="F408" s="220"/>
      <c r="G408" s="220"/>
      <c r="H408" s="220"/>
      <c r="I408" s="220"/>
      <c r="J408" s="221"/>
      <c r="K408" s="221"/>
      <c r="L408" s="107" t="s">
        <v>265</v>
      </c>
      <c r="M408" s="221"/>
      <c r="N408" s="221"/>
      <c r="O408" s="222"/>
      <c r="P408" s="222"/>
      <c r="Q408" s="222"/>
      <c r="R408" s="222"/>
      <c r="S408" s="222"/>
      <c r="T408" s="219"/>
      <c r="U408" s="219"/>
      <c r="V408" s="219"/>
      <c r="W408" s="219"/>
      <c r="X408" s="219"/>
      <c r="Y408" s="210"/>
      <c r="Z408" s="211"/>
      <c r="AA408" s="211"/>
      <c r="AB408" s="211"/>
      <c r="AC408" s="211"/>
    </row>
    <row r="409" spans="1:29" ht="19.5" thickBot="1">
      <c r="A409" s="109">
        <v>4</v>
      </c>
      <c r="B409" s="212"/>
      <c r="C409" s="212"/>
      <c r="D409" s="212"/>
      <c r="E409" s="213"/>
      <c r="F409" s="213"/>
      <c r="G409" s="213"/>
      <c r="H409" s="213"/>
      <c r="I409" s="213"/>
      <c r="J409" s="214"/>
      <c r="K409" s="214"/>
      <c r="L409" s="110" t="s">
        <v>265</v>
      </c>
      <c r="M409" s="214"/>
      <c r="N409" s="214"/>
      <c r="O409" s="215"/>
      <c r="P409" s="215"/>
      <c r="Q409" s="215"/>
      <c r="R409" s="215"/>
      <c r="S409" s="215"/>
      <c r="T409" s="216"/>
      <c r="U409" s="217"/>
      <c r="V409" s="217"/>
      <c r="W409" s="217"/>
      <c r="X409" s="217"/>
      <c r="Y409" s="218"/>
      <c r="Z409" s="218"/>
      <c r="AA409" s="218"/>
      <c r="AB409" s="218"/>
      <c r="AC409" s="218"/>
    </row>
    <row r="411" spans="1:29" ht="19.5" thickBot="1">
      <c r="A411" s="105">
        <v>6</v>
      </c>
      <c r="B411" s="105" t="s">
        <v>252</v>
      </c>
      <c r="C411" s="105">
        <v>29</v>
      </c>
      <c r="D411" s="105" t="s">
        <v>253</v>
      </c>
      <c r="E411" s="105" t="s">
        <v>254</v>
      </c>
      <c r="F411" s="105" t="s">
        <v>295</v>
      </c>
      <c r="G411" s="105" t="s">
        <v>255</v>
      </c>
      <c r="H411" s="105"/>
      <c r="I411" s="227" t="s">
        <v>256</v>
      </c>
      <c r="J411" s="227"/>
      <c r="K411" s="227" t="s">
        <v>302</v>
      </c>
      <c r="L411" s="227"/>
      <c r="M411" s="227"/>
      <c r="N411" s="227"/>
      <c r="O411" s="227"/>
      <c r="P411" s="227"/>
      <c r="Q411" s="227"/>
      <c r="R411" s="227"/>
      <c r="S411" s="227"/>
      <c r="T411" s="227" t="s">
        <v>349</v>
      </c>
      <c r="U411" s="227"/>
      <c r="V411" s="227"/>
      <c r="W411" s="227" t="s">
        <v>275</v>
      </c>
      <c r="X411" s="227"/>
      <c r="Y411" s="227"/>
      <c r="Z411" s="227"/>
      <c r="AA411" s="227"/>
      <c r="AB411" s="227"/>
      <c r="AC411" s="227"/>
    </row>
    <row r="412" spans="1:32" ht="19.5" thickBot="1">
      <c r="A412" s="228" t="s">
        <v>258</v>
      </c>
      <c r="B412" s="229" t="s">
        <v>259</v>
      </c>
      <c r="C412" s="229"/>
      <c r="D412" s="229"/>
      <c r="E412" s="230" t="s">
        <v>260</v>
      </c>
      <c r="F412" s="230"/>
      <c r="G412" s="230"/>
      <c r="H412" s="230"/>
      <c r="I412" s="230"/>
      <c r="J412" s="230"/>
      <c r="K412" s="230"/>
      <c r="L412" s="230"/>
      <c r="M412" s="230"/>
      <c r="N412" s="230"/>
      <c r="O412" s="230"/>
      <c r="P412" s="230"/>
      <c r="Q412" s="230"/>
      <c r="R412" s="230"/>
      <c r="S412" s="230"/>
      <c r="T412" s="231" t="s">
        <v>261</v>
      </c>
      <c r="U412" s="231"/>
      <c r="V412" s="231"/>
      <c r="W412" s="231"/>
      <c r="X412" s="231"/>
      <c r="Y412" s="231"/>
      <c r="Z412" s="231"/>
      <c r="AA412" s="231"/>
      <c r="AB412" s="231"/>
      <c r="AC412" s="231"/>
      <c r="AE412" t="s">
        <v>322</v>
      </c>
      <c r="AF412">
        <v>0</v>
      </c>
    </row>
    <row r="413" spans="1:32" ht="20.25" thickBot="1" thickTop="1">
      <c r="A413" s="228"/>
      <c r="B413" s="229"/>
      <c r="C413" s="229"/>
      <c r="D413" s="229"/>
      <c r="E413" s="230"/>
      <c r="F413" s="230"/>
      <c r="G413" s="230"/>
      <c r="H413" s="230"/>
      <c r="I413" s="230"/>
      <c r="J413" s="230"/>
      <c r="K413" s="230"/>
      <c r="L413" s="230"/>
      <c r="M413" s="230"/>
      <c r="N413" s="230"/>
      <c r="O413" s="230"/>
      <c r="P413" s="230"/>
      <c r="Q413" s="230"/>
      <c r="R413" s="230"/>
      <c r="S413" s="230"/>
      <c r="T413" s="232" t="s">
        <v>262</v>
      </c>
      <c r="U413" s="232"/>
      <c r="V413" s="232"/>
      <c r="W413" s="232"/>
      <c r="X413" s="232"/>
      <c r="Y413" s="233" t="s">
        <v>263</v>
      </c>
      <c r="Z413" s="233"/>
      <c r="AA413" s="233"/>
      <c r="AB413" s="233"/>
      <c r="AC413" s="233"/>
      <c r="AE413" t="s">
        <v>323</v>
      </c>
      <c r="AF413">
        <v>1000</v>
      </c>
    </row>
    <row r="414" spans="1:32" ht="19.5" thickTop="1">
      <c r="A414" s="106">
        <v>1</v>
      </c>
      <c r="B414" s="226">
        <v>0.375</v>
      </c>
      <c r="C414" s="226"/>
      <c r="D414" s="226"/>
      <c r="E414" s="220" t="s">
        <v>292</v>
      </c>
      <c r="F414" s="220"/>
      <c r="G414" s="220"/>
      <c r="H414" s="220"/>
      <c r="I414" s="220"/>
      <c r="J414" s="221">
        <v>0</v>
      </c>
      <c r="K414" s="221"/>
      <c r="L414" s="107" t="s">
        <v>264</v>
      </c>
      <c r="M414" s="221">
        <v>3</v>
      </c>
      <c r="N414" s="221"/>
      <c r="O414" s="222" t="s">
        <v>275</v>
      </c>
      <c r="P414" s="222"/>
      <c r="Q414" s="222"/>
      <c r="R414" s="222"/>
      <c r="S414" s="222"/>
      <c r="T414" s="226"/>
      <c r="U414" s="226"/>
      <c r="V414" s="226"/>
      <c r="W414" s="226"/>
      <c r="X414" s="226"/>
      <c r="Y414" s="223"/>
      <c r="Z414" s="223"/>
      <c r="AA414" s="223"/>
      <c r="AB414" s="223"/>
      <c r="AC414" s="223"/>
      <c r="AE414" t="s">
        <v>324</v>
      </c>
      <c r="AF414">
        <v>1000</v>
      </c>
    </row>
    <row r="415" spans="1:29" ht="18.75">
      <c r="A415" s="108">
        <v>2</v>
      </c>
      <c r="B415" s="224">
        <v>0.4166666666666667</v>
      </c>
      <c r="C415" s="224"/>
      <c r="D415" s="224"/>
      <c r="E415" s="220" t="s">
        <v>297</v>
      </c>
      <c r="F415" s="220"/>
      <c r="G415" s="220"/>
      <c r="H415" s="220"/>
      <c r="I415" s="220"/>
      <c r="J415" s="225">
        <v>0</v>
      </c>
      <c r="K415" s="225"/>
      <c r="L415" s="107" t="s">
        <v>265</v>
      </c>
      <c r="M415" s="225">
        <v>16</v>
      </c>
      <c r="N415" s="225"/>
      <c r="O415" s="222" t="s">
        <v>275</v>
      </c>
      <c r="P415" s="222"/>
      <c r="Q415" s="222"/>
      <c r="R415" s="222"/>
      <c r="S415" s="222"/>
      <c r="T415" s="219"/>
      <c r="U415" s="219"/>
      <c r="V415" s="219"/>
      <c r="W415" s="219"/>
      <c r="X415" s="219"/>
      <c r="Y415" s="210"/>
      <c r="Z415" s="211"/>
      <c r="AA415" s="211"/>
      <c r="AB415" s="211"/>
      <c r="AC415" s="211"/>
    </row>
    <row r="416" spans="1:29" ht="18.75">
      <c r="A416" s="108">
        <v>3</v>
      </c>
      <c r="B416" s="219"/>
      <c r="C416" s="219"/>
      <c r="D416" s="219"/>
      <c r="E416" s="220"/>
      <c r="F416" s="220"/>
      <c r="G416" s="220"/>
      <c r="H416" s="220"/>
      <c r="I416" s="220"/>
      <c r="J416" s="221"/>
      <c r="K416" s="221"/>
      <c r="L416" s="107" t="s">
        <v>265</v>
      </c>
      <c r="M416" s="221"/>
      <c r="N416" s="221"/>
      <c r="O416" s="222"/>
      <c r="P416" s="222"/>
      <c r="Q416" s="222"/>
      <c r="R416" s="222"/>
      <c r="S416" s="222"/>
      <c r="T416" s="219"/>
      <c r="U416" s="219"/>
      <c r="V416" s="219"/>
      <c r="W416" s="219"/>
      <c r="X416" s="219"/>
      <c r="Y416" s="210"/>
      <c r="Z416" s="211"/>
      <c r="AA416" s="211"/>
      <c r="AB416" s="211"/>
      <c r="AC416" s="211"/>
    </row>
    <row r="417" spans="1:29" ht="19.5" thickBot="1">
      <c r="A417" s="109">
        <v>4</v>
      </c>
      <c r="B417" s="212"/>
      <c r="C417" s="212"/>
      <c r="D417" s="212"/>
      <c r="E417" s="213"/>
      <c r="F417" s="213"/>
      <c r="G417" s="213"/>
      <c r="H417" s="213"/>
      <c r="I417" s="213"/>
      <c r="J417" s="214"/>
      <c r="K417" s="214"/>
      <c r="L417" s="110" t="s">
        <v>265</v>
      </c>
      <c r="M417" s="214"/>
      <c r="N417" s="214"/>
      <c r="O417" s="215"/>
      <c r="P417" s="215"/>
      <c r="Q417" s="215"/>
      <c r="R417" s="215"/>
      <c r="S417" s="215"/>
      <c r="T417" s="216"/>
      <c r="U417" s="217"/>
      <c r="V417" s="217"/>
      <c r="W417" s="217"/>
      <c r="X417" s="217"/>
      <c r="Y417" s="218"/>
      <c r="Z417" s="218"/>
      <c r="AA417" s="218"/>
      <c r="AB417" s="218"/>
      <c r="AC417" s="218"/>
    </row>
    <row r="419" spans="1:29" ht="19.5" thickBot="1">
      <c r="A419" s="105">
        <v>6</v>
      </c>
      <c r="B419" s="105" t="s">
        <v>252</v>
      </c>
      <c r="C419" s="105">
        <v>29</v>
      </c>
      <c r="D419" s="105" t="s">
        <v>253</v>
      </c>
      <c r="E419" s="105" t="s">
        <v>254</v>
      </c>
      <c r="F419" s="105" t="s">
        <v>295</v>
      </c>
      <c r="G419" s="105" t="s">
        <v>255</v>
      </c>
      <c r="H419" s="105"/>
      <c r="I419" s="227" t="s">
        <v>256</v>
      </c>
      <c r="J419" s="227"/>
      <c r="K419" s="227" t="s">
        <v>364</v>
      </c>
      <c r="L419" s="227"/>
      <c r="M419" s="227"/>
      <c r="N419" s="227"/>
      <c r="O419" s="227"/>
      <c r="P419" s="227"/>
      <c r="Q419" s="227"/>
      <c r="R419" s="227"/>
      <c r="S419" s="227"/>
      <c r="T419" s="227" t="s">
        <v>349</v>
      </c>
      <c r="U419" s="227"/>
      <c r="V419" s="227"/>
      <c r="W419" s="227" t="s">
        <v>273</v>
      </c>
      <c r="X419" s="227"/>
      <c r="Y419" s="227"/>
      <c r="Z419" s="227"/>
      <c r="AA419" s="227"/>
      <c r="AB419" s="227"/>
      <c r="AC419" s="227"/>
    </row>
    <row r="420" spans="1:32" ht="19.5" thickBot="1">
      <c r="A420" s="228" t="s">
        <v>258</v>
      </c>
      <c r="B420" s="229" t="s">
        <v>259</v>
      </c>
      <c r="C420" s="229"/>
      <c r="D420" s="229"/>
      <c r="E420" s="230" t="s">
        <v>260</v>
      </c>
      <c r="F420" s="230"/>
      <c r="G420" s="230"/>
      <c r="H420" s="230"/>
      <c r="I420" s="230"/>
      <c r="J420" s="230"/>
      <c r="K420" s="230"/>
      <c r="L420" s="230"/>
      <c r="M420" s="230"/>
      <c r="N420" s="230"/>
      <c r="O420" s="230"/>
      <c r="P420" s="230"/>
      <c r="Q420" s="230"/>
      <c r="R420" s="230"/>
      <c r="S420" s="230"/>
      <c r="T420" s="231" t="s">
        <v>261</v>
      </c>
      <c r="U420" s="231"/>
      <c r="V420" s="231"/>
      <c r="W420" s="231"/>
      <c r="X420" s="231"/>
      <c r="Y420" s="231"/>
      <c r="Z420" s="231"/>
      <c r="AA420" s="231"/>
      <c r="AB420" s="231"/>
      <c r="AC420" s="231"/>
      <c r="AE420" t="s">
        <v>322</v>
      </c>
      <c r="AF420">
        <v>0</v>
      </c>
    </row>
    <row r="421" spans="1:32" ht="20.25" thickBot="1" thickTop="1">
      <c r="A421" s="228"/>
      <c r="B421" s="229"/>
      <c r="C421" s="229"/>
      <c r="D421" s="229"/>
      <c r="E421" s="230"/>
      <c r="F421" s="230"/>
      <c r="G421" s="230"/>
      <c r="H421" s="230"/>
      <c r="I421" s="230"/>
      <c r="J421" s="230"/>
      <c r="K421" s="230"/>
      <c r="L421" s="230"/>
      <c r="M421" s="230"/>
      <c r="N421" s="230"/>
      <c r="O421" s="230"/>
      <c r="P421" s="230"/>
      <c r="Q421" s="230"/>
      <c r="R421" s="230"/>
      <c r="S421" s="230"/>
      <c r="T421" s="232" t="s">
        <v>262</v>
      </c>
      <c r="U421" s="232"/>
      <c r="V421" s="232"/>
      <c r="W421" s="232"/>
      <c r="X421" s="232"/>
      <c r="Y421" s="233" t="s">
        <v>263</v>
      </c>
      <c r="Z421" s="233"/>
      <c r="AA421" s="233"/>
      <c r="AB421" s="233"/>
      <c r="AC421" s="233"/>
      <c r="AE421" t="s">
        <v>323</v>
      </c>
      <c r="AF421">
        <v>1000</v>
      </c>
    </row>
    <row r="422" spans="1:32" ht="19.5" thickTop="1">
      <c r="A422" s="106">
        <v>1</v>
      </c>
      <c r="B422" s="226">
        <v>0.4791666666666667</v>
      </c>
      <c r="C422" s="226"/>
      <c r="D422" s="226"/>
      <c r="E422" s="220" t="s">
        <v>273</v>
      </c>
      <c r="F422" s="220"/>
      <c r="G422" s="220"/>
      <c r="H422" s="220"/>
      <c r="I422" s="220"/>
      <c r="J422" s="221">
        <v>7</v>
      </c>
      <c r="K422" s="221"/>
      <c r="L422" s="107" t="s">
        <v>264</v>
      </c>
      <c r="M422" s="221">
        <v>0</v>
      </c>
      <c r="N422" s="221"/>
      <c r="O422" s="222" t="s">
        <v>277</v>
      </c>
      <c r="P422" s="222"/>
      <c r="Q422" s="222"/>
      <c r="R422" s="222"/>
      <c r="S422" s="222"/>
      <c r="T422" s="226"/>
      <c r="U422" s="226"/>
      <c r="V422" s="226"/>
      <c r="W422" s="226"/>
      <c r="X422" s="226"/>
      <c r="Y422" s="223"/>
      <c r="Z422" s="223"/>
      <c r="AA422" s="223"/>
      <c r="AB422" s="223"/>
      <c r="AC422" s="223"/>
      <c r="AE422" t="s">
        <v>324</v>
      </c>
      <c r="AF422">
        <v>500</v>
      </c>
    </row>
    <row r="423" spans="1:29" ht="18.75">
      <c r="A423" s="108">
        <v>2</v>
      </c>
      <c r="B423" s="224"/>
      <c r="C423" s="224"/>
      <c r="D423" s="224"/>
      <c r="E423" s="220"/>
      <c r="F423" s="220"/>
      <c r="G423" s="220"/>
      <c r="H423" s="220"/>
      <c r="I423" s="220"/>
      <c r="J423" s="225"/>
      <c r="K423" s="225"/>
      <c r="L423" s="107" t="s">
        <v>265</v>
      </c>
      <c r="M423" s="225"/>
      <c r="N423" s="225"/>
      <c r="O423" s="222"/>
      <c r="P423" s="222"/>
      <c r="Q423" s="222"/>
      <c r="R423" s="222"/>
      <c r="S423" s="222"/>
      <c r="T423" s="219"/>
      <c r="U423" s="219"/>
      <c r="V423" s="219"/>
      <c r="W423" s="219"/>
      <c r="X423" s="219"/>
      <c r="Y423" s="210"/>
      <c r="Z423" s="211"/>
      <c r="AA423" s="211"/>
      <c r="AB423" s="211"/>
      <c r="AC423" s="211"/>
    </row>
    <row r="424" spans="1:29" ht="18.75">
      <c r="A424" s="108">
        <v>3</v>
      </c>
      <c r="B424" s="219"/>
      <c r="C424" s="219"/>
      <c r="D424" s="219"/>
      <c r="E424" s="220"/>
      <c r="F424" s="220"/>
      <c r="G424" s="220"/>
      <c r="H424" s="220"/>
      <c r="I424" s="220"/>
      <c r="J424" s="221"/>
      <c r="K424" s="221"/>
      <c r="L424" s="107" t="s">
        <v>265</v>
      </c>
      <c r="M424" s="221"/>
      <c r="N424" s="221"/>
      <c r="O424" s="222"/>
      <c r="P424" s="222"/>
      <c r="Q424" s="222"/>
      <c r="R424" s="222"/>
      <c r="S424" s="222"/>
      <c r="T424" s="219"/>
      <c r="U424" s="219"/>
      <c r="V424" s="219"/>
      <c r="W424" s="219"/>
      <c r="X424" s="219"/>
      <c r="Y424" s="210"/>
      <c r="Z424" s="211"/>
      <c r="AA424" s="211"/>
      <c r="AB424" s="211"/>
      <c r="AC424" s="211"/>
    </row>
    <row r="425" spans="1:29" ht="19.5" thickBot="1">
      <c r="A425" s="109">
        <v>4</v>
      </c>
      <c r="B425" s="212"/>
      <c r="C425" s="212"/>
      <c r="D425" s="212"/>
      <c r="E425" s="213"/>
      <c r="F425" s="213"/>
      <c r="G425" s="213"/>
      <c r="H425" s="213"/>
      <c r="I425" s="213"/>
      <c r="J425" s="214"/>
      <c r="K425" s="214"/>
      <c r="L425" s="110" t="s">
        <v>265</v>
      </c>
      <c r="M425" s="214"/>
      <c r="N425" s="214"/>
      <c r="O425" s="215"/>
      <c r="P425" s="215"/>
      <c r="Q425" s="215"/>
      <c r="R425" s="215"/>
      <c r="S425" s="215"/>
      <c r="T425" s="216"/>
      <c r="U425" s="217"/>
      <c r="V425" s="217"/>
      <c r="W425" s="217"/>
      <c r="X425" s="217"/>
      <c r="Y425" s="218"/>
      <c r="Z425" s="218"/>
      <c r="AA425" s="218"/>
      <c r="AB425" s="218"/>
      <c r="AC425" s="218"/>
    </row>
    <row r="427" spans="1:29" ht="19.5" thickBot="1">
      <c r="A427" s="105">
        <v>6</v>
      </c>
      <c r="B427" s="105" t="s">
        <v>252</v>
      </c>
      <c r="C427" s="105">
        <v>29</v>
      </c>
      <c r="D427" s="105" t="s">
        <v>253</v>
      </c>
      <c r="E427" s="105" t="s">
        <v>254</v>
      </c>
      <c r="F427" s="105" t="s">
        <v>295</v>
      </c>
      <c r="G427" s="105" t="s">
        <v>255</v>
      </c>
      <c r="H427" s="105"/>
      <c r="I427" s="227" t="s">
        <v>256</v>
      </c>
      <c r="J427" s="227"/>
      <c r="K427" s="227" t="s">
        <v>296</v>
      </c>
      <c r="L427" s="227"/>
      <c r="M427" s="227"/>
      <c r="N427" s="227"/>
      <c r="O427" s="227"/>
      <c r="P427" s="227"/>
      <c r="Q427" s="227"/>
      <c r="R427" s="227"/>
      <c r="S427" s="227"/>
      <c r="T427" s="227" t="s">
        <v>349</v>
      </c>
      <c r="U427" s="227"/>
      <c r="V427" s="227"/>
      <c r="W427" s="227" t="s">
        <v>297</v>
      </c>
      <c r="X427" s="227"/>
      <c r="Y427" s="227"/>
      <c r="Z427" s="227"/>
      <c r="AA427" s="227"/>
      <c r="AB427" s="227"/>
      <c r="AC427" s="227"/>
    </row>
    <row r="428" spans="1:32" ht="19.5" thickBot="1">
      <c r="A428" s="228" t="s">
        <v>258</v>
      </c>
      <c r="B428" s="229" t="s">
        <v>259</v>
      </c>
      <c r="C428" s="229"/>
      <c r="D428" s="229"/>
      <c r="E428" s="230" t="s">
        <v>260</v>
      </c>
      <c r="F428" s="230"/>
      <c r="G428" s="230"/>
      <c r="H428" s="230"/>
      <c r="I428" s="230"/>
      <c r="J428" s="230"/>
      <c r="K428" s="230"/>
      <c r="L428" s="230"/>
      <c r="M428" s="230"/>
      <c r="N428" s="230"/>
      <c r="O428" s="230"/>
      <c r="P428" s="230"/>
      <c r="Q428" s="230"/>
      <c r="R428" s="230"/>
      <c r="S428" s="230"/>
      <c r="T428" s="231" t="s">
        <v>261</v>
      </c>
      <c r="U428" s="231"/>
      <c r="V428" s="231"/>
      <c r="W428" s="231"/>
      <c r="X428" s="231"/>
      <c r="Y428" s="231"/>
      <c r="Z428" s="231"/>
      <c r="AA428" s="231"/>
      <c r="AB428" s="231"/>
      <c r="AC428" s="231"/>
      <c r="AE428" t="s">
        <v>322</v>
      </c>
      <c r="AF428">
        <v>1000</v>
      </c>
    </row>
    <row r="429" spans="1:32" ht="20.25" thickBot="1" thickTop="1">
      <c r="A429" s="228"/>
      <c r="B429" s="229"/>
      <c r="C429" s="229"/>
      <c r="D429" s="229"/>
      <c r="E429" s="230"/>
      <c r="F429" s="230"/>
      <c r="G429" s="230"/>
      <c r="H429" s="230"/>
      <c r="I429" s="230"/>
      <c r="J429" s="230"/>
      <c r="K429" s="230"/>
      <c r="L429" s="230"/>
      <c r="M429" s="230"/>
      <c r="N429" s="230"/>
      <c r="O429" s="230"/>
      <c r="P429" s="230"/>
      <c r="Q429" s="230"/>
      <c r="R429" s="230"/>
      <c r="S429" s="230"/>
      <c r="T429" s="232" t="s">
        <v>262</v>
      </c>
      <c r="U429" s="232"/>
      <c r="V429" s="232"/>
      <c r="W429" s="232"/>
      <c r="X429" s="232"/>
      <c r="Y429" s="233" t="s">
        <v>263</v>
      </c>
      <c r="Z429" s="233"/>
      <c r="AA429" s="233"/>
      <c r="AB429" s="233"/>
      <c r="AC429" s="233"/>
      <c r="AE429" t="s">
        <v>323</v>
      </c>
      <c r="AF429">
        <v>1000</v>
      </c>
    </row>
    <row r="430" spans="1:32" ht="19.5" thickTop="1">
      <c r="A430" s="106">
        <v>1</v>
      </c>
      <c r="B430" s="226">
        <v>0.71875</v>
      </c>
      <c r="C430" s="226"/>
      <c r="D430" s="226"/>
      <c r="E430" s="220" t="s">
        <v>291</v>
      </c>
      <c r="F430" s="220"/>
      <c r="G430" s="220"/>
      <c r="H430" s="220"/>
      <c r="I430" s="220"/>
      <c r="J430" s="221">
        <v>3</v>
      </c>
      <c r="K430" s="221"/>
      <c r="L430" s="107" t="s">
        <v>264</v>
      </c>
      <c r="M430" s="221">
        <v>5</v>
      </c>
      <c r="N430" s="221"/>
      <c r="O430" s="222" t="s">
        <v>285</v>
      </c>
      <c r="P430" s="222"/>
      <c r="Q430" s="222"/>
      <c r="R430" s="222"/>
      <c r="S430" s="222"/>
      <c r="T430" s="226"/>
      <c r="U430" s="226"/>
      <c r="V430" s="226"/>
      <c r="W430" s="226"/>
      <c r="X430" s="226"/>
      <c r="Y430" s="223"/>
      <c r="Z430" s="223"/>
      <c r="AA430" s="223"/>
      <c r="AB430" s="223"/>
      <c r="AC430" s="223"/>
      <c r="AE430" t="s">
        <v>324</v>
      </c>
      <c r="AF430">
        <v>1500</v>
      </c>
    </row>
    <row r="431" spans="1:29" ht="18.75">
      <c r="A431" s="108">
        <v>2</v>
      </c>
      <c r="B431" s="224">
        <v>0.7534722222222222</v>
      </c>
      <c r="C431" s="224"/>
      <c r="D431" s="224"/>
      <c r="E431" s="220" t="s">
        <v>283</v>
      </c>
      <c r="F431" s="220"/>
      <c r="G431" s="220"/>
      <c r="H431" s="220"/>
      <c r="I431" s="220"/>
      <c r="J431" s="225">
        <v>1</v>
      </c>
      <c r="K431" s="225"/>
      <c r="L431" s="107" t="s">
        <v>265</v>
      </c>
      <c r="M431" s="225">
        <v>2</v>
      </c>
      <c r="N431" s="225"/>
      <c r="O431" s="222" t="s">
        <v>287</v>
      </c>
      <c r="P431" s="222"/>
      <c r="Q431" s="222"/>
      <c r="R431" s="222"/>
      <c r="S431" s="222"/>
      <c r="T431" s="219"/>
      <c r="U431" s="219"/>
      <c r="V431" s="219"/>
      <c r="W431" s="219"/>
      <c r="X431" s="219"/>
      <c r="Y431" s="210"/>
      <c r="Z431" s="211"/>
      <c r="AA431" s="211"/>
      <c r="AB431" s="211"/>
      <c r="AC431" s="211"/>
    </row>
    <row r="432" spans="1:29" ht="18.75">
      <c r="A432" s="108">
        <v>3</v>
      </c>
      <c r="B432" s="219">
        <v>0.7951388888888888</v>
      </c>
      <c r="C432" s="219"/>
      <c r="D432" s="219"/>
      <c r="E432" s="220" t="s">
        <v>291</v>
      </c>
      <c r="F432" s="220"/>
      <c r="G432" s="220"/>
      <c r="H432" s="220"/>
      <c r="I432" s="220"/>
      <c r="J432" s="221">
        <v>3</v>
      </c>
      <c r="K432" s="221"/>
      <c r="L432" s="107" t="s">
        <v>265</v>
      </c>
      <c r="M432" s="221">
        <v>5</v>
      </c>
      <c r="N432" s="221"/>
      <c r="O432" s="222" t="s">
        <v>283</v>
      </c>
      <c r="P432" s="222"/>
      <c r="Q432" s="222"/>
      <c r="R432" s="222"/>
      <c r="S432" s="222"/>
      <c r="T432" s="219"/>
      <c r="U432" s="219"/>
      <c r="V432" s="219"/>
      <c r="W432" s="219"/>
      <c r="X432" s="219"/>
      <c r="Y432" s="210"/>
      <c r="Z432" s="211"/>
      <c r="AA432" s="211"/>
      <c r="AB432" s="211"/>
      <c r="AC432" s="211"/>
    </row>
    <row r="433" spans="1:29" ht="19.5" thickBot="1">
      <c r="A433" s="109">
        <v>4</v>
      </c>
      <c r="B433" s="212"/>
      <c r="C433" s="212"/>
      <c r="D433" s="212"/>
      <c r="E433" s="213"/>
      <c r="F433" s="213"/>
      <c r="G433" s="213"/>
      <c r="H433" s="213"/>
      <c r="I433" s="213"/>
      <c r="J433" s="214"/>
      <c r="K433" s="214"/>
      <c r="L433" s="110" t="s">
        <v>265</v>
      </c>
      <c r="M433" s="214"/>
      <c r="N433" s="214"/>
      <c r="O433" s="215"/>
      <c r="P433" s="215"/>
      <c r="Q433" s="215"/>
      <c r="R433" s="215"/>
      <c r="S433" s="215"/>
      <c r="T433" s="216"/>
      <c r="U433" s="217"/>
      <c r="V433" s="217"/>
      <c r="W433" s="217"/>
      <c r="X433" s="217"/>
      <c r="Y433" s="218"/>
      <c r="Z433" s="218"/>
      <c r="AA433" s="218"/>
      <c r="AB433" s="218"/>
      <c r="AC433" s="218"/>
    </row>
    <row r="435" spans="1:29" ht="19.5" thickBot="1">
      <c r="A435" s="105">
        <v>7</v>
      </c>
      <c r="B435" s="105" t="s">
        <v>252</v>
      </c>
      <c r="C435" s="105">
        <v>4</v>
      </c>
      <c r="D435" s="105" t="s">
        <v>253</v>
      </c>
      <c r="E435" s="105" t="s">
        <v>254</v>
      </c>
      <c r="F435" s="105" t="s">
        <v>307</v>
      </c>
      <c r="G435" s="105" t="s">
        <v>255</v>
      </c>
      <c r="H435" s="105"/>
      <c r="I435" s="227" t="s">
        <v>256</v>
      </c>
      <c r="J435" s="227"/>
      <c r="K435" s="227" t="s">
        <v>270</v>
      </c>
      <c r="L435" s="227"/>
      <c r="M435" s="227"/>
      <c r="N435" s="227"/>
      <c r="O435" s="227"/>
      <c r="P435" s="227"/>
      <c r="Q435" s="227"/>
      <c r="R435" s="227"/>
      <c r="S435" s="227"/>
      <c r="T435" s="227" t="s">
        <v>349</v>
      </c>
      <c r="U435" s="227"/>
      <c r="V435" s="227"/>
      <c r="W435" s="227" t="s">
        <v>271</v>
      </c>
      <c r="X435" s="227"/>
      <c r="Y435" s="227"/>
      <c r="Z435" s="227"/>
      <c r="AA435" s="227"/>
      <c r="AB435" s="227"/>
      <c r="AC435" s="227"/>
    </row>
    <row r="436" spans="1:32" ht="19.5" thickBot="1">
      <c r="A436" s="228" t="s">
        <v>258</v>
      </c>
      <c r="B436" s="229" t="s">
        <v>259</v>
      </c>
      <c r="C436" s="229"/>
      <c r="D436" s="229"/>
      <c r="E436" s="230" t="s">
        <v>260</v>
      </c>
      <c r="F436" s="230"/>
      <c r="G436" s="230"/>
      <c r="H436" s="230"/>
      <c r="I436" s="230"/>
      <c r="J436" s="230"/>
      <c r="K436" s="230"/>
      <c r="L436" s="230"/>
      <c r="M436" s="230"/>
      <c r="N436" s="230"/>
      <c r="O436" s="230"/>
      <c r="P436" s="230"/>
      <c r="Q436" s="230"/>
      <c r="R436" s="230"/>
      <c r="S436" s="230"/>
      <c r="T436" s="231" t="s">
        <v>261</v>
      </c>
      <c r="U436" s="231"/>
      <c r="V436" s="231"/>
      <c r="W436" s="231"/>
      <c r="X436" s="231"/>
      <c r="Y436" s="231"/>
      <c r="Z436" s="231"/>
      <c r="AA436" s="231"/>
      <c r="AB436" s="231"/>
      <c r="AC436" s="231"/>
      <c r="AE436" t="s">
        <v>322</v>
      </c>
      <c r="AF436">
        <v>1500</v>
      </c>
    </row>
    <row r="437" spans="1:32" ht="20.25" thickBot="1" thickTop="1">
      <c r="A437" s="228"/>
      <c r="B437" s="229"/>
      <c r="C437" s="229"/>
      <c r="D437" s="229"/>
      <c r="E437" s="230"/>
      <c r="F437" s="230"/>
      <c r="G437" s="230"/>
      <c r="H437" s="230"/>
      <c r="I437" s="230"/>
      <c r="J437" s="230"/>
      <c r="K437" s="230"/>
      <c r="L437" s="230"/>
      <c r="M437" s="230"/>
      <c r="N437" s="230"/>
      <c r="O437" s="230"/>
      <c r="P437" s="230"/>
      <c r="Q437" s="230"/>
      <c r="R437" s="230"/>
      <c r="S437" s="230"/>
      <c r="T437" s="232" t="s">
        <v>262</v>
      </c>
      <c r="U437" s="232"/>
      <c r="V437" s="232"/>
      <c r="W437" s="232"/>
      <c r="X437" s="232"/>
      <c r="Y437" s="233" t="s">
        <v>263</v>
      </c>
      <c r="Z437" s="233"/>
      <c r="AA437" s="233"/>
      <c r="AB437" s="233"/>
      <c r="AC437" s="233"/>
      <c r="AE437" t="s">
        <v>323</v>
      </c>
      <c r="AF437">
        <v>1000</v>
      </c>
    </row>
    <row r="438" spans="1:32" ht="19.5" thickTop="1">
      <c r="A438" s="106">
        <v>1</v>
      </c>
      <c r="B438" s="226">
        <v>0.7708333333333334</v>
      </c>
      <c r="C438" s="226"/>
      <c r="D438" s="226"/>
      <c r="E438" s="220" t="s">
        <v>283</v>
      </c>
      <c r="F438" s="220"/>
      <c r="G438" s="220"/>
      <c r="H438" s="220"/>
      <c r="I438" s="220"/>
      <c r="J438" s="221">
        <v>1</v>
      </c>
      <c r="K438" s="221"/>
      <c r="L438" s="107" t="s">
        <v>264</v>
      </c>
      <c r="M438" s="221">
        <v>8</v>
      </c>
      <c r="N438" s="221"/>
      <c r="O438" s="222" t="s">
        <v>271</v>
      </c>
      <c r="P438" s="222"/>
      <c r="Q438" s="222"/>
      <c r="R438" s="222"/>
      <c r="S438" s="222"/>
      <c r="T438" s="226"/>
      <c r="U438" s="226"/>
      <c r="V438" s="226"/>
      <c r="W438" s="226"/>
      <c r="X438" s="226"/>
      <c r="Y438" s="223"/>
      <c r="Z438" s="223"/>
      <c r="AA438" s="223"/>
      <c r="AB438" s="223"/>
      <c r="AC438" s="223"/>
      <c r="AE438" t="s">
        <v>324</v>
      </c>
      <c r="AF438">
        <v>500</v>
      </c>
    </row>
    <row r="439" spans="1:29" ht="18.75">
      <c r="A439" s="108">
        <v>2</v>
      </c>
      <c r="B439" s="224"/>
      <c r="C439" s="224"/>
      <c r="D439" s="224"/>
      <c r="E439" s="220"/>
      <c r="F439" s="220"/>
      <c r="G439" s="220"/>
      <c r="H439" s="220"/>
      <c r="I439" s="220"/>
      <c r="J439" s="225"/>
      <c r="K439" s="225"/>
      <c r="L439" s="107" t="s">
        <v>265</v>
      </c>
      <c r="M439" s="225"/>
      <c r="N439" s="225"/>
      <c r="O439" s="222"/>
      <c r="P439" s="222"/>
      <c r="Q439" s="222"/>
      <c r="R439" s="222"/>
      <c r="S439" s="222"/>
      <c r="T439" s="219"/>
      <c r="U439" s="219"/>
      <c r="V439" s="219"/>
      <c r="W439" s="219"/>
      <c r="X439" s="219"/>
      <c r="Y439" s="210"/>
      <c r="Z439" s="211"/>
      <c r="AA439" s="211"/>
      <c r="AB439" s="211"/>
      <c r="AC439" s="211"/>
    </row>
    <row r="440" spans="1:29" ht="18.75">
      <c r="A440" s="108">
        <v>3</v>
      </c>
      <c r="B440" s="219"/>
      <c r="C440" s="219"/>
      <c r="D440" s="219"/>
      <c r="E440" s="220"/>
      <c r="F440" s="220"/>
      <c r="G440" s="220"/>
      <c r="H440" s="220"/>
      <c r="I440" s="220"/>
      <c r="J440" s="221"/>
      <c r="K440" s="221"/>
      <c r="L440" s="107" t="s">
        <v>265</v>
      </c>
      <c r="M440" s="221"/>
      <c r="N440" s="221"/>
      <c r="O440" s="222"/>
      <c r="P440" s="222"/>
      <c r="Q440" s="222"/>
      <c r="R440" s="222"/>
      <c r="S440" s="222"/>
      <c r="T440" s="219"/>
      <c r="U440" s="219"/>
      <c r="V440" s="219"/>
      <c r="W440" s="219"/>
      <c r="X440" s="219"/>
      <c r="Y440" s="210"/>
      <c r="Z440" s="211"/>
      <c r="AA440" s="211"/>
      <c r="AB440" s="211"/>
      <c r="AC440" s="211"/>
    </row>
    <row r="441" spans="1:29" ht="19.5" thickBot="1">
      <c r="A441" s="109">
        <v>4</v>
      </c>
      <c r="B441" s="212"/>
      <c r="C441" s="212"/>
      <c r="D441" s="212"/>
      <c r="E441" s="213"/>
      <c r="F441" s="213"/>
      <c r="G441" s="213"/>
      <c r="H441" s="213"/>
      <c r="I441" s="213"/>
      <c r="J441" s="214"/>
      <c r="K441" s="214"/>
      <c r="L441" s="110" t="s">
        <v>265</v>
      </c>
      <c r="M441" s="214"/>
      <c r="N441" s="214"/>
      <c r="O441" s="215"/>
      <c r="P441" s="215"/>
      <c r="Q441" s="215"/>
      <c r="R441" s="215"/>
      <c r="S441" s="215"/>
      <c r="T441" s="216"/>
      <c r="U441" s="217"/>
      <c r="V441" s="217"/>
      <c r="W441" s="217"/>
      <c r="X441" s="217"/>
      <c r="Y441" s="218"/>
      <c r="Z441" s="218"/>
      <c r="AA441" s="218"/>
      <c r="AB441" s="218"/>
      <c r="AC441" s="218"/>
    </row>
    <row r="443" spans="1:29" ht="19.5" thickBot="1">
      <c r="A443" s="105">
        <v>7</v>
      </c>
      <c r="B443" s="105" t="s">
        <v>252</v>
      </c>
      <c r="C443" s="105">
        <v>6</v>
      </c>
      <c r="D443" s="105" t="s">
        <v>253</v>
      </c>
      <c r="E443" s="105" t="s">
        <v>254</v>
      </c>
      <c r="F443" s="105" t="s">
        <v>295</v>
      </c>
      <c r="G443" s="105" t="s">
        <v>255</v>
      </c>
      <c r="H443" s="105"/>
      <c r="I443" s="227" t="s">
        <v>256</v>
      </c>
      <c r="J443" s="227"/>
      <c r="K443" s="227" t="s">
        <v>373</v>
      </c>
      <c r="L443" s="227"/>
      <c r="M443" s="227"/>
      <c r="N443" s="227"/>
      <c r="O443" s="227"/>
      <c r="P443" s="227"/>
      <c r="Q443" s="227"/>
      <c r="R443" s="227"/>
      <c r="S443" s="227"/>
      <c r="T443" s="227" t="s">
        <v>349</v>
      </c>
      <c r="U443" s="227"/>
      <c r="V443" s="227"/>
      <c r="W443" s="227" t="s">
        <v>269</v>
      </c>
      <c r="X443" s="227"/>
      <c r="Y443" s="227"/>
      <c r="Z443" s="227"/>
      <c r="AA443" s="227"/>
      <c r="AB443" s="227"/>
      <c r="AC443" s="227"/>
    </row>
    <row r="444" spans="1:32" ht="19.5" thickBot="1">
      <c r="A444" s="228" t="s">
        <v>258</v>
      </c>
      <c r="B444" s="229" t="s">
        <v>259</v>
      </c>
      <c r="C444" s="229"/>
      <c r="D444" s="229"/>
      <c r="E444" s="230" t="s">
        <v>260</v>
      </c>
      <c r="F444" s="230"/>
      <c r="G444" s="230"/>
      <c r="H444" s="230"/>
      <c r="I444" s="230"/>
      <c r="J444" s="230"/>
      <c r="K444" s="230"/>
      <c r="L444" s="230"/>
      <c r="M444" s="230"/>
      <c r="N444" s="230"/>
      <c r="O444" s="230"/>
      <c r="P444" s="230"/>
      <c r="Q444" s="230"/>
      <c r="R444" s="230"/>
      <c r="S444" s="230"/>
      <c r="T444" s="231" t="s">
        <v>261</v>
      </c>
      <c r="U444" s="231"/>
      <c r="V444" s="231"/>
      <c r="W444" s="231"/>
      <c r="X444" s="231"/>
      <c r="Y444" s="231"/>
      <c r="Z444" s="231"/>
      <c r="AA444" s="231"/>
      <c r="AB444" s="231"/>
      <c r="AC444" s="231"/>
      <c r="AE444" t="s">
        <v>322</v>
      </c>
      <c r="AF444">
        <v>0</v>
      </c>
    </row>
    <row r="445" spans="1:32" ht="20.25" thickBot="1" thickTop="1">
      <c r="A445" s="228"/>
      <c r="B445" s="229"/>
      <c r="C445" s="229"/>
      <c r="D445" s="229"/>
      <c r="E445" s="230"/>
      <c r="F445" s="230"/>
      <c r="G445" s="230"/>
      <c r="H445" s="230"/>
      <c r="I445" s="230"/>
      <c r="J445" s="230"/>
      <c r="K445" s="230"/>
      <c r="L445" s="230"/>
      <c r="M445" s="230"/>
      <c r="N445" s="230"/>
      <c r="O445" s="230"/>
      <c r="P445" s="230"/>
      <c r="Q445" s="230"/>
      <c r="R445" s="230"/>
      <c r="S445" s="230"/>
      <c r="T445" s="232" t="s">
        <v>262</v>
      </c>
      <c r="U445" s="232"/>
      <c r="V445" s="232"/>
      <c r="W445" s="232"/>
      <c r="X445" s="232"/>
      <c r="Y445" s="233" t="s">
        <v>263</v>
      </c>
      <c r="Z445" s="233"/>
      <c r="AA445" s="233"/>
      <c r="AB445" s="233"/>
      <c r="AC445" s="233"/>
      <c r="AE445" t="s">
        <v>323</v>
      </c>
      <c r="AF445">
        <v>1000</v>
      </c>
    </row>
    <row r="446" spans="1:32" ht="19.5" thickTop="1">
      <c r="A446" s="106">
        <v>1</v>
      </c>
      <c r="B446" s="226">
        <v>0.5416666666666666</v>
      </c>
      <c r="C446" s="226"/>
      <c r="D446" s="226"/>
      <c r="E446" s="220" t="s">
        <v>301</v>
      </c>
      <c r="F446" s="220"/>
      <c r="G446" s="220"/>
      <c r="H446" s="220"/>
      <c r="I446" s="220"/>
      <c r="J446" s="221">
        <v>0</v>
      </c>
      <c r="K446" s="221"/>
      <c r="L446" s="107" t="s">
        <v>264</v>
      </c>
      <c r="M446" s="221">
        <v>9</v>
      </c>
      <c r="N446" s="221"/>
      <c r="O446" s="222" t="s">
        <v>273</v>
      </c>
      <c r="P446" s="222"/>
      <c r="Q446" s="222"/>
      <c r="R446" s="222"/>
      <c r="S446" s="222"/>
      <c r="T446" s="226"/>
      <c r="U446" s="226"/>
      <c r="V446" s="226"/>
      <c r="W446" s="226"/>
      <c r="X446" s="226"/>
      <c r="Y446" s="223"/>
      <c r="Z446" s="223"/>
      <c r="AA446" s="223"/>
      <c r="AB446" s="223"/>
      <c r="AC446" s="223"/>
      <c r="AE446" t="s">
        <v>324</v>
      </c>
      <c r="AF446">
        <v>1500</v>
      </c>
    </row>
    <row r="447" spans="1:29" ht="18.75">
      <c r="A447" s="108">
        <v>2</v>
      </c>
      <c r="B447" s="224">
        <v>0.5833333333333334</v>
      </c>
      <c r="C447" s="224"/>
      <c r="D447" s="224"/>
      <c r="E447" s="220" t="s">
        <v>301</v>
      </c>
      <c r="F447" s="220"/>
      <c r="G447" s="220"/>
      <c r="H447" s="220"/>
      <c r="I447" s="220"/>
      <c r="J447" s="225">
        <v>0</v>
      </c>
      <c r="K447" s="225"/>
      <c r="L447" s="107" t="s">
        <v>265</v>
      </c>
      <c r="M447" s="225">
        <v>9</v>
      </c>
      <c r="N447" s="225"/>
      <c r="O447" s="222" t="s">
        <v>269</v>
      </c>
      <c r="P447" s="222"/>
      <c r="Q447" s="222"/>
      <c r="R447" s="222"/>
      <c r="S447" s="222"/>
      <c r="T447" s="219"/>
      <c r="U447" s="219"/>
      <c r="V447" s="219"/>
      <c r="W447" s="219"/>
      <c r="X447" s="219"/>
      <c r="Y447" s="210"/>
      <c r="Z447" s="211"/>
      <c r="AA447" s="211"/>
      <c r="AB447" s="211"/>
      <c r="AC447" s="211"/>
    </row>
    <row r="448" spans="1:29" ht="18.75">
      <c r="A448" s="108">
        <v>3</v>
      </c>
      <c r="B448" s="219">
        <v>0.625</v>
      </c>
      <c r="C448" s="219"/>
      <c r="D448" s="219"/>
      <c r="E448" s="220" t="s">
        <v>282</v>
      </c>
      <c r="F448" s="220"/>
      <c r="G448" s="220"/>
      <c r="H448" s="220"/>
      <c r="I448" s="220"/>
      <c r="J448" s="221">
        <v>0</v>
      </c>
      <c r="K448" s="221"/>
      <c r="L448" s="107" t="s">
        <v>265</v>
      </c>
      <c r="M448" s="221">
        <v>3</v>
      </c>
      <c r="N448" s="221"/>
      <c r="O448" s="222" t="s">
        <v>269</v>
      </c>
      <c r="P448" s="222"/>
      <c r="Q448" s="222"/>
      <c r="R448" s="222"/>
      <c r="S448" s="222"/>
      <c r="T448" s="219"/>
      <c r="U448" s="219"/>
      <c r="V448" s="219"/>
      <c r="W448" s="219"/>
      <c r="X448" s="219"/>
      <c r="Y448" s="210"/>
      <c r="Z448" s="211"/>
      <c r="AA448" s="211"/>
      <c r="AB448" s="211"/>
      <c r="AC448" s="211"/>
    </row>
    <row r="449" spans="1:29" ht="19.5" thickBot="1">
      <c r="A449" s="109">
        <v>4</v>
      </c>
      <c r="B449" s="212"/>
      <c r="C449" s="212"/>
      <c r="D449" s="212"/>
      <c r="E449" s="213"/>
      <c r="F449" s="213"/>
      <c r="G449" s="213"/>
      <c r="H449" s="213"/>
      <c r="I449" s="213"/>
      <c r="J449" s="214"/>
      <c r="K449" s="214"/>
      <c r="L449" s="110" t="s">
        <v>265</v>
      </c>
      <c r="M449" s="214"/>
      <c r="N449" s="214"/>
      <c r="O449" s="215"/>
      <c r="P449" s="215"/>
      <c r="Q449" s="215"/>
      <c r="R449" s="215"/>
      <c r="S449" s="215"/>
      <c r="T449" s="216"/>
      <c r="U449" s="217"/>
      <c r="V449" s="217"/>
      <c r="W449" s="217"/>
      <c r="X449" s="217"/>
      <c r="Y449" s="218"/>
      <c r="Z449" s="218"/>
      <c r="AA449" s="218"/>
      <c r="AB449" s="218"/>
      <c r="AC449" s="218"/>
    </row>
    <row r="451" spans="1:29" ht="19.5" thickBot="1">
      <c r="A451" s="105">
        <v>7</v>
      </c>
      <c r="B451" s="105" t="s">
        <v>252</v>
      </c>
      <c r="C451" s="105">
        <v>6</v>
      </c>
      <c r="D451" s="105" t="s">
        <v>253</v>
      </c>
      <c r="E451" s="105" t="s">
        <v>254</v>
      </c>
      <c r="F451" s="105" t="s">
        <v>295</v>
      </c>
      <c r="G451" s="105" t="s">
        <v>255</v>
      </c>
      <c r="H451" s="105"/>
      <c r="I451" s="227" t="s">
        <v>256</v>
      </c>
      <c r="J451" s="227"/>
      <c r="K451" s="227" t="s">
        <v>296</v>
      </c>
      <c r="L451" s="227"/>
      <c r="M451" s="227"/>
      <c r="N451" s="227"/>
      <c r="O451" s="227"/>
      <c r="P451" s="227"/>
      <c r="Q451" s="227"/>
      <c r="R451" s="227"/>
      <c r="S451" s="227"/>
      <c r="T451" s="227" t="s">
        <v>349</v>
      </c>
      <c r="U451" s="227"/>
      <c r="V451" s="227"/>
      <c r="W451" s="227" t="s">
        <v>297</v>
      </c>
      <c r="X451" s="227"/>
      <c r="Y451" s="227"/>
      <c r="Z451" s="227"/>
      <c r="AA451" s="227"/>
      <c r="AB451" s="227"/>
      <c r="AC451" s="227"/>
    </row>
    <row r="452" spans="1:32" ht="19.5" thickBot="1">
      <c r="A452" s="228" t="s">
        <v>258</v>
      </c>
      <c r="B452" s="229" t="s">
        <v>259</v>
      </c>
      <c r="C452" s="229"/>
      <c r="D452" s="229"/>
      <c r="E452" s="230" t="s">
        <v>260</v>
      </c>
      <c r="F452" s="230"/>
      <c r="G452" s="230"/>
      <c r="H452" s="230"/>
      <c r="I452" s="230"/>
      <c r="J452" s="230"/>
      <c r="K452" s="230"/>
      <c r="L452" s="230"/>
      <c r="M452" s="230"/>
      <c r="N452" s="230"/>
      <c r="O452" s="230"/>
      <c r="P452" s="230"/>
      <c r="Q452" s="230"/>
      <c r="R452" s="230"/>
      <c r="S452" s="230"/>
      <c r="T452" s="231" t="s">
        <v>261</v>
      </c>
      <c r="U452" s="231"/>
      <c r="V452" s="231"/>
      <c r="W452" s="231"/>
      <c r="X452" s="231"/>
      <c r="Y452" s="231"/>
      <c r="Z452" s="231"/>
      <c r="AA452" s="231"/>
      <c r="AB452" s="231"/>
      <c r="AC452" s="231"/>
      <c r="AE452" t="s">
        <v>322</v>
      </c>
      <c r="AF452">
        <v>1000</v>
      </c>
    </row>
    <row r="453" spans="1:32" ht="20.25" thickBot="1" thickTop="1">
      <c r="A453" s="228"/>
      <c r="B453" s="229"/>
      <c r="C453" s="229"/>
      <c r="D453" s="229"/>
      <c r="E453" s="230"/>
      <c r="F453" s="230"/>
      <c r="G453" s="230"/>
      <c r="H453" s="230"/>
      <c r="I453" s="230"/>
      <c r="J453" s="230"/>
      <c r="K453" s="230"/>
      <c r="L453" s="230"/>
      <c r="M453" s="230"/>
      <c r="N453" s="230"/>
      <c r="O453" s="230"/>
      <c r="P453" s="230"/>
      <c r="Q453" s="230"/>
      <c r="R453" s="230"/>
      <c r="S453" s="230"/>
      <c r="T453" s="232" t="s">
        <v>262</v>
      </c>
      <c r="U453" s="232"/>
      <c r="V453" s="232"/>
      <c r="W453" s="232"/>
      <c r="X453" s="232"/>
      <c r="Y453" s="233" t="s">
        <v>263</v>
      </c>
      <c r="Z453" s="233"/>
      <c r="AA453" s="233"/>
      <c r="AB453" s="233"/>
      <c r="AC453" s="233"/>
      <c r="AE453" t="s">
        <v>323</v>
      </c>
      <c r="AF453">
        <v>1000</v>
      </c>
    </row>
    <row r="454" spans="1:32" ht="19.5" thickTop="1">
      <c r="A454" s="106">
        <v>1</v>
      </c>
      <c r="B454" s="226">
        <v>0.7083333333333334</v>
      </c>
      <c r="C454" s="226"/>
      <c r="D454" s="226"/>
      <c r="E454" s="220" t="s">
        <v>297</v>
      </c>
      <c r="F454" s="220"/>
      <c r="G454" s="220"/>
      <c r="H454" s="220"/>
      <c r="I454" s="220"/>
      <c r="J454" s="221">
        <v>2</v>
      </c>
      <c r="K454" s="221"/>
      <c r="L454" s="107" t="s">
        <v>264</v>
      </c>
      <c r="M454" s="221">
        <v>1</v>
      </c>
      <c r="N454" s="221"/>
      <c r="O454" s="222" t="s">
        <v>303</v>
      </c>
      <c r="P454" s="222"/>
      <c r="Q454" s="222"/>
      <c r="R454" s="222"/>
      <c r="S454" s="222"/>
      <c r="T454" s="226"/>
      <c r="U454" s="226"/>
      <c r="V454" s="226"/>
      <c r="W454" s="226"/>
      <c r="X454" s="226"/>
      <c r="Y454" s="223"/>
      <c r="Z454" s="223"/>
      <c r="AA454" s="223"/>
      <c r="AB454" s="223"/>
      <c r="AC454" s="223"/>
      <c r="AE454" t="s">
        <v>324</v>
      </c>
      <c r="AF454">
        <v>1500</v>
      </c>
    </row>
    <row r="455" spans="1:29" ht="18.75">
      <c r="A455" s="108">
        <v>2</v>
      </c>
      <c r="B455" s="224">
        <v>0.75</v>
      </c>
      <c r="C455" s="224"/>
      <c r="D455" s="224"/>
      <c r="E455" s="220" t="s">
        <v>293</v>
      </c>
      <c r="F455" s="220"/>
      <c r="G455" s="220"/>
      <c r="H455" s="220"/>
      <c r="I455" s="220"/>
      <c r="J455" s="225">
        <v>16</v>
      </c>
      <c r="K455" s="225"/>
      <c r="L455" s="107" t="s">
        <v>265</v>
      </c>
      <c r="M455" s="225">
        <v>0</v>
      </c>
      <c r="N455" s="225"/>
      <c r="O455" s="222" t="s">
        <v>303</v>
      </c>
      <c r="P455" s="222"/>
      <c r="Q455" s="222"/>
      <c r="R455" s="222"/>
      <c r="S455" s="222"/>
      <c r="T455" s="219"/>
      <c r="U455" s="219"/>
      <c r="V455" s="219"/>
      <c r="W455" s="219"/>
      <c r="X455" s="219"/>
      <c r="Y455" s="210"/>
      <c r="Z455" s="211"/>
      <c r="AA455" s="211"/>
      <c r="AB455" s="211"/>
      <c r="AC455" s="211"/>
    </row>
    <row r="456" spans="1:29" ht="18.75">
      <c r="A456" s="108">
        <v>3</v>
      </c>
      <c r="B456" s="219">
        <v>0.7847222222222222</v>
      </c>
      <c r="C456" s="219"/>
      <c r="D456" s="219"/>
      <c r="E456" s="220" t="s">
        <v>297</v>
      </c>
      <c r="F456" s="220"/>
      <c r="G456" s="220"/>
      <c r="H456" s="220"/>
      <c r="I456" s="220"/>
      <c r="J456" s="221">
        <v>0</v>
      </c>
      <c r="K456" s="221"/>
      <c r="L456" s="107" t="s">
        <v>265</v>
      </c>
      <c r="M456" s="221">
        <v>3</v>
      </c>
      <c r="N456" s="221"/>
      <c r="O456" s="222" t="s">
        <v>293</v>
      </c>
      <c r="P456" s="222"/>
      <c r="Q456" s="222"/>
      <c r="R456" s="222"/>
      <c r="S456" s="222"/>
      <c r="T456" s="219"/>
      <c r="U456" s="219"/>
      <c r="V456" s="219"/>
      <c r="W456" s="219"/>
      <c r="X456" s="219"/>
      <c r="Y456" s="210"/>
      <c r="Z456" s="211"/>
      <c r="AA456" s="211"/>
      <c r="AB456" s="211"/>
      <c r="AC456" s="211"/>
    </row>
    <row r="457" spans="1:29" ht="19.5" thickBot="1">
      <c r="A457" s="109">
        <v>4</v>
      </c>
      <c r="B457" s="212"/>
      <c r="C457" s="212"/>
      <c r="D457" s="212"/>
      <c r="E457" s="213"/>
      <c r="F457" s="213"/>
      <c r="G457" s="213"/>
      <c r="H457" s="213"/>
      <c r="I457" s="213"/>
      <c r="J457" s="214"/>
      <c r="K457" s="214"/>
      <c r="L457" s="110" t="s">
        <v>265</v>
      </c>
      <c r="M457" s="214"/>
      <c r="N457" s="214"/>
      <c r="O457" s="215"/>
      <c r="P457" s="215"/>
      <c r="Q457" s="215"/>
      <c r="R457" s="215"/>
      <c r="S457" s="215"/>
      <c r="T457" s="216"/>
      <c r="U457" s="217"/>
      <c r="V457" s="217"/>
      <c r="W457" s="217"/>
      <c r="X457" s="217"/>
      <c r="Y457" s="218"/>
      <c r="Z457" s="218"/>
      <c r="AA457" s="218"/>
      <c r="AB457" s="218"/>
      <c r="AC457" s="218"/>
    </row>
    <row r="459" spans="1:29" ht="19.5" thickBot="1">
      <c r="A459" s="105">
        <v>7</v>
      </c>
      <c r="B459" s="105" t="s">
        <v>252</v>
      </c>
      <c r="C459" s="105">
        <v>6</v>
      </c>
      <c r="D459" s="105" t="s">
        <v>253</v>
      </c>
      <c r="E459" s="105" t="s">
        <v>254</v>
      </c>
      <c r="F459" s="105" t="s">
        <v>295</v>
      </c>
      <c r="G459" s="105" t="s">
        <v>255</v>
      </c>
      <c r="H459" s="105"/>
      <c r="I459" s="227" t="s">
        <v>256</v>
      </c>
      <c r="J459" s="227"/>
      <c r="K459" s="227" t="s">
        <v>296</v>
      </c>
      <c r="L459" s="227"/>
      <c r="M459" s="227"/>
      <c r="N459" s="227"/>
      <c r="O459" s="227"/>
      <c r="P459" s="227"/>
      <c r="Q459" s="227"/>
      <c r="R459" s="227"/>
      <c r="S459" s="227"/>
      <c r="T459" s="227" t="s">
        <v>349</v>
      </c>
      <c r="U459" s="227"/>
      <c r="V459" s="227"/>
      <c r="W459" s="227" t="s">
        <v>297</v>
      </c>
      <c r="X459" s="227"/>
      <c r="Y459" s="227"/>
      <c r="Z459" s="227"/>
      <c r="AA459" s="227"/>
      <c r="AB459" s="227"/>
      <c r="AC459" s="227"/>
    </row>
    <row r="460" spans="1:32" ht="19.5" thickBot="1">
      <c r="A460" s="228" t="s">
        <v>258</v>
      </c>
      <c r="B460" s="229" t="s">
        <v>259</v>
      </c>
      <c r="C460" s="229"/>
      <c r="D460" s="229"/>
      <c r="E460" s="230" t="s">
        <v>260</v>
      </c>
      <c r="F460" s="230"/>
      <c r="G460" s="230"/>
      <c r="H460" s="230"/>
      <c r="I460" s="230"/>
      <c r="J460" s="230"/>
      <c r="K460" s="230"/>
      <c r="L460" s="230"/>
      <c r="M460" s="230"/>
      <c r="N460" s="230"/>
      <c r="O460" s="230"/>
      <c r="P460" s="230"/>
      <c r="Q460" s="230"/>
      <c r="R460" s="230"/>
      <c r="S460" s="230"/>
      <c r="T460" s="231" t="s">
        <v>261</v>
      </c>
      <c r="U460" s="231"/>
      <c r="V460" s="231"/>
      <c r="W460" s="231"/>
      <c r="X460" s="231"/>
      <c r="Y460" s="231"/>
      <c r="Z460" s="231"/>
      <c r="AA460" s="231"/>
      <c r="AB460" s="231"/>
      <c r="AC460" s="231"/>
      <c r="AE460" t="s">
        <v>322</v>
      </c>
      <c r="AF460">
        <v>0</v>
      </c>
    </row>
    <row r="461" spans="1:32" ht="20.25" thickBot="1" thickTop="1">
      <c r="A461" s="228"/>
      <c r="B461" s="229"/>
      <c r="C461" s="229"/>
      <c r="D461" s="229"/>
      <c r="E461" s="230"/>
      <c r="F461" s="230"/>
      <c r="G461" s="230"/>
      <c r="H461" s="230"/>
      <c r="I461" s="230"/>
      <c r="J461" s="230"/>
      <c r="K461" s="230"/>
      <c r="L461" s="230"/>
      <c r="M461" s="230"/>
      <c r="N461" s="230"/>
      <c r="O461" s="230"/>
      <c r="P461" s="230"/>
      <c r="Q461" s="230"/>
      <c r="R461" s="230"/>
      <c r="S461" s="230"/>
      <c r="T461" s="232" t="s">
        <v>262</v>
      </c>
      <c r="U461" s="232"/>
      <c r="V461" s="232"/>
      <c r="W461" s="232"/>
      <c r="X461" s="232"/>
      <c r="Y461" s="233" t="s">
        <v>263</v>
      </c>
      <c r="Z461" s="233"/>
      <c r="AA461" s="233"/>
      <c r="AB461" s="233"/>
      <c r="AC461" s="233"/>
      <c r="AE461" t="s">
        <v>323</v>
      </c>
      <c r="AF461">
        <v>1000</v>
      </c>
    </row>
    <row r="462" spans="1:32" ht="19.5" thickTop="1">
      <c r="A462" s="106">
        <v>1</v>
      </c>
      <c r="B462" s="226">
        <v>0.5625</v>
      </c>
      <c r="C462" s="226"/>
      <c r="D462" s="226"/>
      <c r="E462" s="220" t="s">
        <v>272</v>
      </c>
      <c r="F462" s="220"/>
      <c r="G462" s="220"/>
      <c r="H462" s="220"/>
      <c r="I462" s="220"/>
      <c r="J462" s="221">
        <v>2</v>
      </c>
      <c r="K462" s="221"/>
      <c r="L462" s="107" t="s">
        <v>264</v>
      </c>
      <c r="M462" s="221">
        <v>0</v>
      </c>
      <c r="N462" s="221"/>
      <c r="O462" s="222" t="s">
        <v>277</v>
      </c>
      <c r="P462" s="222"/>
      <c r="Q462" s="222"/>
      <c r="R462" s="222"/>
      <c r="S462" s="222"/>
      <c r="T462" s="226"/>
      <c r="U462" s="226"/>
      <c r="V462" s="226"/>
      <c r="W462" s="226"/>
      <c r="X462" s="226"/>
      <c r="Y462" s="223"/>
      <c r="Z462" s="223"/>
      <c r="AA462" s="223"/>
      <c r="AB462" s="223"/>
      <c r="AC462" s="223"/>
      <c r="AE462" t="s">
        <v>324</v>
      </c>
      <c r="AF462">
        <v>1500</v>
      </c>
    </row>
    <row r="463" spans="1:29" ht="18.75">
      <c r="A463" s="108">
        <v>2</v>
      </c>
      <c r="B463" s="224">
        <v>0.5972222222222222</v>
      </c>
      <c r="C463" s="224"/>
      <c r="D463" s="224"/>
      <c r="E463" s="220" t="s">
        <v>278</v>
      </c>
      <c r="F463" s="220"/>
      <c r="G463" s="220"/>
      <c r="H463" s="220"/>
      <c r="I463" s="220"/>
      <c r="J463" s="225">
        <v>2</v>
      </c>
      <c r="K463" s="225"/>
      <c r="L463" s="107" t="s">
        <v>265</v>
      </c>
      <c r="M463" s="225">
        <v>0</v>
      </c>
      <c r="N463" s="225"/>
      <c r="O463" s="222" t="s">
        <v>300</v>
      </c>
      <c r="P463" s="222"/>
      <c r="Q463" s="222"/>
      <c r="R463" s="222"/>
      <c r="S463" s="222"/>
      <c r="T463" s="219"/>
      <c r="U463" s="219"/>
      <c r="V463" s="219"/>
      <c r="W463" s="219"/>
      <c r="X463" s="219"/>
      <c r="Y463" s="210"/>
      <c r="Z463" s="211"/>
      <c r="AA463" s="211"/>
      <c r="AB463" s="211"/>
      <c r="AC463" s="211"/>
    </row>
    <row r="464" spans="1:29" ht="18.75">
      <c r="A464" s="108">
        <v>3</v>
      </c>
      <c r="B464" s="219">
        <v>0.6319444444444444</v>
      </c>
      <c r="C464" s="219"/>
      <c r="D464" s="219"/>
      <c r="E464" s="220" t="s">
        <v>272</v>
      </c>
      <c r="F464" s="220"/>
      <c r="G464" s="220"/>
      <c r="H464" s="220"/>
      <c r="I464" s="220"/>
      <c r="J464" s="221">
        <v>3</v>
      </c>
      <c r="K464" s="221"/>
      <c r="L464" s="107" t="s">
        <v>265</v>
      </c>
      <c r="M464" s="221">
        <v>1</v>
      </c>
      <c r="N464" s="221"/>
      <c r="O464" s="222" t="s">
        <v>293</v>
      </c>
      <c r="P464" s="222"/>
      <c r="Q464" s="222"/>
      <c r="R464" s="222"/>
      <c r="S464" s="222"/>
      <c r="T464" s="219"/>
      <c r="U464" s="219"/>
      <c r="V464" s="219"/>
      <c r="W464" s="219"/>
      <c r="X464" s="219"/>
      <c r="Y464" s="210"/>
      <c r="Z464" s="211"/>
      <c r="AA464" s="211"/>
      <c r="AB464" s="211"/>
      <c r="AC464" s="211"/>
    </row>
    <row r="465" spans="1:29" ht="19.5" thickBot="1">
      <c r="A465" s="109">
        <v>4</v>
      </c>
      <c r="B465" s="212"/>
      <c r="C465" s="212"/>
      <c r="D465" s="212"/>
      <c r="E465" s="213"/>
      <c r="F465" s="213"/>
      <c r="G465" s="213"/>
      <c r="H465" s="213"/>
      <c r="I465" s="213"/>
      <c r="J465" s="214"/>
      <c r="K465" s="214"/>
      <c r="L465" s="110" t="s">
        <v>265</v>
      </c>
      <c r="M465" s="214"/>
      <c r="N465" s="214"/>
      <c r="O465" s="215"/>
      <c r="P465" s="215"/>
      <c r="Q465" s="215"/>
      <c r="R465" s="215"/>
      <c r="S465" s="215"/>
      <c r="T465" s="216"/>
      <c r="U465" s="217"/>
      <c r="V465" s="217"/>
      <c r="W465" s="217"/>
      <c r="X465" s="217"/>
      <c r="Y465" s="218"/>
      <c r="Z465" s="218"/>
      <c r="AA465" s="218"/>
      <c r="AB465" s="218"/>
      <c r="AC465" s="218"/>
    </row>
    <row r="467" spans="1:29" s="120" customFormat="1" ht="19.5" thickBot="1">
      <c r="A467" s="105"/>
      <c r="B467" s="105" t="s">
        <v>252</v>
      </c>
      <c r="C467" s="105"/>
      <c r="D467" s="105" t="s">
        <v>253</v>
      </c>
      <c r="E467" s="105" t="s">
        <v>254</v>
      </c>
      <c r="F467" s="105"/>
      <c r="G467" s="105" t="s">
        <v>255</v>
      </c>
      <c r="H467" s="105"/>
      <c r="I467" s="227" t="s">
        <v>256</v>
      </c>
      <c r="J467" s="227"/>
      <c r="K467" s="227" t="s">
        <v>296</v>
      </c>
      <c r="L467" s="227"/>
      <c r="M467" s="227"/>
      <c r="N467" s="227"/>
      <c r="O467" s="227"/>
      <c r="P467" s="227"/>
      <c r="Q467" s="227"/>
      <c r="R467" s="227"/>
      <c r="S467" s="227"/>
      <c r="T467" s="227" t="s">
        <v>349</v>
      </c>
      <c r="U467" s="227"/>
      <c r="V467" s="227"/>
      <c r="W467" s="227" t="s">
        <v>297</v>
      </c>
      <c r="X467" s="227"/>
      <c r="Y467" s="227"/>
      <c r="Z467" s="227"/>
      <c r="AA467" s="227"/>
      <c r="AB467" s="227"/>
      <c r="AC467" s="227"/>
    </row>
    <row r="468" spans="1:32" s="120" customFormat="1" ht="19.5" thickBot="1">
      <c r="A468" s="228" t="s">
        <v>258</v>
      </c>
      <c r="B468" s="229" t="s">
        <v>259</v>
      </c>
      <c r="C468" s="229"/>
      <c r="D468" s="229"/>
      <c r="E468" s="230" t="s">
        <v>260</v>
      </c>
      <c r="F468" s="230"/>
      <c r="G468" s="230"/>
      <c r="H468" s="230"/>
      <c r="I468" s="230"/>
      <c r="J468" s="230"/>
      <c r="K468" s="230"/>
      <c r="L468" s="230"/>
      <c r="M468" s="230"/>
      <c r="N468" s="230"/>
      <c r="O468" s="230"/>
      <c r="P468" s="230"/>
      <c r="Q468" s="230"/>
      <c r="R468" s="230"/>
      <c r="S468" s="230"/>
      <c r="T468" s="231" t="s">
        <v>261</v>
      </c>
      <c r="U468" s="231"/>
      <c r="V468" s="231"/>
      <c r="W468" s="231"/>
      <c r="X468" s="231"/>
      <c r="Y468" s="231"/>
      <c r="Z468" s="231"/>
      <c r="AA468" s="231"/>
      <c r="AB468" s="231"/>
      <c r="AC468" s="231"/>
      <c r="AE468" s="120" t="s">
        <v>322</v>
      </c>
      <c r="AF468" s="120">
        <v>0</v>
      </c>
    </row>
    <row r="469" spans="1:32" s="120" customFormat="1" ht="20.25" thickBot="1" thickTop="1">
      <c r="A469" s="228"/>
      <c r="B469" s="229"/>
      <c r="C469" s="229"/>
      <c r="D469" s="229"/>
      <c r="E469" s="230"/>
      <c r="F469" s="230"/>
      <c r="G469" s="230"/>
      <c r="H469" s="230"/>
      <c r="I469" s="230"/>
      <c r="J469" s="230"/>
      <c r="K469" s="230"/>
      <c r="L469" s="230"/>
      <c r="M469" s="230"/>
      <c r="N469" s="230"/>
      <c r="O469" s="230"/>
      <c r="P469" s="230"/>
      <c r="Q469" s="230"/>
      <c r="R469" s="230"/>
      <c r="S469" s="230"/>
      <c r="T469" s="232" t="s">
        <v>262</v>
      </c>
      <c r="U469" s="232"/>
      <c r="V469" s="232"/>
      <c r="W469" s="232"/>
      <c r="X469" s="232"/>
      <c r="Y469" s="233" t="s">
        <v>263</v>
      </c>
      <c r="Z469" s="233"/>
      <c r="AA469" s="233"/>
      <c r="AB469" s="233"/>
      <c r="AC469" s="233"/>
      <c r="AE469" s="120" t="s">
        <v>323</v>
      </c>
      <c r="AF469" s="120">
        <v>1000</v>
      </c>
    </row>
    <row r="470" spans="1:32" s="120" customFormat="1" ht="19.5" thickTop="1">
      <c r="A470" s="106">
        <v>1</v>
      </c>
      <c r="B470" s="226">
        <v>0.4791666666666667</v>
      </c>
      <c r="C470" s="226"/>
      <c r="D470" s="226"/>
      <c r="E470" s="220" t="s">
        <v>301</v>
      </c>
      <c r="F470" s="220"/>
      <c r="G470" s="220"/>
      <c r="H470" s="220"/>
      <c r="I470" s="220"/>
      <c r="J470" s="221">
        <v>2</v>
      </c>
      <c r="K470" s="221"/>
      <c r="L470" s="107" t="s">
        <v>264</v>
      </c>
      <c r="M470" s="221">
        <v>0</v>
      </c>
      <c r="N470" s="221"/>
      <c r="O470" s="222" t="s">
        <v>283</v>
      </c>
      <c r="P470" s="222"/>
      <c r="Q470" s="222"/>
      <c r="R470" s="222"/>
      <c r="S470" s="222"/>
      <c r="T470" s="226"/>
      <c r="U470" s="226"/>
      <c r="V470" s="226"/>
      <c r="W470" s="226"/>
      <c r="X470" s="226"/>
      <c r="Y470" s="223"/>
      <c r="Z470" s="223"/>
      <c r="AA470" s="223"/>
      <c r="AB470" s="223"/>
      <c r="AC470" s="223"/>
      <c r="AE470" s="120" t="s">
        <v>324</v>
      </c>
      <c r="AF470" s="120">
        <v>1000</v>
      </c>
    </row>
    <row r="471" spans="1:29" s="120" customFormat="1" ht="18.75">
      <c r="A471" s="108">
        <v>2</v>
      </c>
      <c r="B471" s="224">
        <v>0.5208333333333334</v>
      </c>
      <c r="C471" s="224"/>
      <c r="D471" s="224"/>
      <c r="E471" s="220" t="s">
        <v>306</v>
      </c>
      <c r="F471" s="220"/>
      <c r="G471" s="220"/>
      <c r="H471" s="220"/>
      <c r="I471" s="220"/>
      <c r="J471" s="225">
        <v>2</v>
      </c>
      <c r="K471" s="225"/>
      <c r="L471" s="107" t="s">
        <v>265</v>
      </c>
      <c r="M471" s="225">
        <v>1</v>
      </c>
      <c r="N471" s="225"/>
      <c r="O471" s="222" t="s">
        <v>283</v>
      </c>
      <c r="P471" s="222"/>
      <c r="Q471" s="222"/>
      <c r="R471" s="222"/>
      <c r="S471" s="222"/>
      <c r="T471" s="219"/>
      <c r="U471" s="219"/>
      <c r="V471" s="219"/>
      <c r="W471" s="219"/>
      <c r="X471" s="219"/>
      <c r="Y471" s="210"/>
      <c r="Z471" s="211"/>
      <c r="AA471" s="211"/>
      <c r="AB471" s="211"/>
      <c r="AC471" s="211"/>
    </row>
    <row r="472" spans="1:29" s="120" customFormat="1" ht="18.75">
      <c r="A472" s="108">
        <v>3</v>
      </c>
      <c r="B472" s="219"/>
      <c r="C472" s="219"/>
      <c r="D472" s="219"/>
      <c r="E472" s="220"/>
      <c r="F472" s="220"/>
      <c r="G472" s="220"/>
      <c r="H472" s="220"/>
      <c r="I472" s="220"/>
      <c r="J472" s="221"/>
      <c r="K472" s="221"/>
      <c r="L472" s="107" t="s">
        <v>265</v>
      </c>
      <c r="M472" s="221"/>
      <c r="N472" s="221"/>
      <c r="O472" s="222"/>
      <c r="P472" s="222"/>
      <c r="Q472" s="222"/>
      <c r="R472" s="222"/>
      <c r="S472" s="222"/>
      <c r="T472" s="219"/>
      <c r="U472" s="219"/>
      <c r="V472" s="219"/>
      <c r="W472" s="219"/>
      <c r="X472" s="219"/>
      <c r="Y472" s="210"/>
      <c r="Z472" s="211"/>
      <c r="AA472" s="211"/>
      <c r="AB472" s="211"/>
      <c r="AC472" s="211"/>
    </row>
    <row r="473" spans="1:29" s="120" customFormat="1" ht="19.5" thickBot="1">
      <c r="A473" s="109">
        <v>4</v>
      </c>
      <c r="B473" s="212"/>
      <c r="C473" s="212"/>
      <c r="D473" s="212"/>
      <c r="E473" s="213"/>
      <c r="F473" s="213"/>
      <c r="G473" s="213"/>
      <c r="H473" s="213"/>
      <c r="I473" s="213"/>
      <c r="J473" s="214"/>
      <c r="K473" s="214"/>
      <c r="L473" s="110" t="s">
        <v>265</v>
      </c>
      <c r="M473" s="214"/>
      <c r="N473" s="214"/>
      <c r="O473" s="215"/>
      <c r="P473" s="215"/>
      <c r="Q473" s="215"/>
      <c r="R473" s="215"/>
      <c r="S473" s="215"/>
      <c r="T473" s="216"/>
      <c r="U473" s="217"/>
      <c r="V473" s="217"/>
      <c r="W473" s="217"/>
      <c r="X473" s="217"/>
      <c r="Y473" s="218"/>
      <c r="Z473" s="218"/>
      <c r="AA473" s="218"/>
      <c r="AB473" s="218"/>
      <c r="AC473" s="218"/>
    </row>
    <row r="475" spans="1:29" s="120" customFormat="1" ht="19.5" thickBot="1">
      <c r="A475" s="105">
        <v>7</v>
      </c>
      <c r="B475" s="105" t="s">
        <v>252</v>
      </c>
      <c r="C475" s="105">
        <v>12</v>
      </c>
      <c r="D475" s="105" t="s">
        <v>253</v>
      </c>
      <c r="E475" s="105" t="s">
        <v>254</v>
      </c>
      <c r="F475" s="105" t="s">
        <v>266</v>
      </c>
      <c r="G475" s="105" t="s">
        <v>255</v>
      </c>
      <c r="H475" s="105"/>
      <c r="I475" s="227" t="s">
        <v>256</v>
      </c>
      <c r="J475" s="227"/>
      <c r="K475" s="227" t="s">
        <v>267</v>
      </c>
      <c r="L475" s="227"/>
      <c r="M475" s="227"/>
      <c r="N475" s="227"/>
      <c r="O475" s="227"/>
      <c r="P475" s="227"/>
      <c r="Q475" s="227"/>
      <c r="R475" s="227"/>
      <c r="S475" s="227"/>
      <c r="T475" s="227" t="s">
        <v>349</v>
      </c>
      <c r="U475" s="227"/>
      <c r="V475" s="227"/>
      <c r="W475" s="227" t="s">
        <v>268</v>
      </c>
      <c r="X475" s="227"/>
      <c r="Y475" s="227"/>
      <c r="Z475" s="227"/>
      <c r="AA475" s="227"/>
      <c r="AB475" s="227"/>
      <c r="AC475" s="227"/>
    </row>
    <row r="476" spans="1:32" s="120" customFormat="1" ht="19.5" thickBot="1">
      <c r="A476" s="228" t="s">
        <v>258</v>
      </c>
      <c r="B476" s="229" t="s">
        <v>259</v>
      </c>
      <c r="C476" s="229"/>
      <c r="D476" s="229"/>
      <c r="E476" s="230" t="s">
        <v>260</v>
      </c>
      <c r="F476" s="230"/>
      <c r="G476" s="230"/>
      <c r="H476" s="230"/>
      <c r="I476" s="230"/>
      <c r="J476" s="230"/>
      <c r="K476" s="230"/>
      <c r="L476" s="230"/>
      <c r="M476" s="230"/>
      <c r="N476" s="230"/>
      <c r="O476" s="230"/>
      <c r="P476" s="230"/>
      <c r="Q476" s="230"/>
      <c r="R476" s="230"/>
      <c r="S476" s="230"/>
      <c r="T476" s="231" t="s">
        <v>261</v>
      </c>
      <c r="U476" s="231"/>
      <c r="V476" s="231"/>
      <c r="W476" s="231"/>
      <c r="X476" s="231"/>
      <c r="Y476" s="231"/>
      <c r="Z476" s="231"/>
      <c r="AA476" s="231"/>
      <c r="AB476" s="231"/>
      <c r="AC476" s="231"/>
      <c r="AE476" s="120" t="s">
        <v>322</v>
      </c>
      <c r="AF476" s="120">
        <v>3000</v>
      </c>
    </row>
    <row r="477" spans="1:32" s="120" customFormat="1" ht="20.25" thickBot="1" thickTop="1">
      <c r="A477" s="228"/>
      <c r="B477" s="229"/>
      <c r="C477" s="229"/>
      <c r="D477" s="229"/>
      <c r="E477" s="230"/>
      <c r="F477" s="230"/>
      <c r="G477" s="230"/>
      <c r="H477" s="230"/>
      <c r="I477" s="230"/>
      <c r="J477" s="230"/>
      <c r="K477" s="230"/>
      <c r="L477" s="230"/>
      <c r="M477" s="230"/>
      <c r="N477" s="230"/>
      <c r="O477" s="230"/>
      <c r="P477" s="230"/>
      <c r="Q477" s="230"/>
      <c r="R477" s="230"/>
      <c r="S477" s="230"/>
      <c r="T477" s="232" t="s">
        <v>262</v>
      </c>
      <c r="U477" s="232"/>
      <c r="V477" s="232"/>
      <c r="W477" s="232"/>
      <c r="X477" s="232"/>
      <c r="Y477" s="233" t="s">
        <v>263</v>
      </c>
      <c r="Z477" s="233"/>
      <c r="AA477" s="233"/>
      <c r="AB477" s="233"/>
      <c r="AC477" s="233"/>
      <c r="AE477" s="120" t="s">
        <v>323</v>
      </c>
      <c r="AF477" s="120">
        <v>1000</v>
      </c>
    </row>
    <row r="478" spans="1:32" s="120" customFormat="1" ht="19.5" thickTop="1">
      <c r="A478" s="106">
        <v>1</v>
      </c>
      <c r="B478" s="226">
        <v>0.7708333333333334</v>
      </c>
      <c r="C478" s="226"/>
      <c r="D478" s="226"/>
      <c r="E478" s="220" t="s">
        <v>268</v>
      </c>
      <c r="F478" s="220"/>
      <c r="G478" s="220"/>
      <c r="H478" s="220"/>
      <c r="I478" s="220"/>
      <c r="J478" s="221">
        <v>1</v>
      </c>
      <c r="K478" s="221"/>
      <c r="L478" s="107" t="s">
        <v>264</v>
      </c>
      <c r="M478" s="221">
        <v>1</v>
      </c>
      <c r="N478" s="221"/>
      <c r="O478" s="222" t="s">
        <v>284</v>
      </c>
      <c r="P478" s="222"/>
      <c r="Q478" s="222"/>
      <c r="R478" s="222"/>
      <c r="S478" s="222"/>
      <c r="T478" s="226"/>
      <c r="U478" s="226"/>
      <c r="V478" s="226"/>
      <c r="W478" s="226"/>
      <c r="X478" s="226"/>
      <c r="Y478" s="223"/>
      <c r="Z478" s="223"/>
      <c r="AA478" s="223"/>
      <c r="AB478" s="223"/>
      <c r="AC478" s="223"/>
      <c r="AE478" s="120" t="s">
        <v>324</v>
      </c>
      <c r="AF478" s="120">
        <v>1000</v>
      </c>
    </row>
    <row r="479" spans="1:29" s="120" customFormat="1" ht="18.75">
      <c r="A479" s="108">
        <v>2</v>
      </c>
      <c r="B479" s="224">
        <v>0.8125</v>
      </c>
      <c r="C479" s="224"/>
      <c r="D479" s="224"/>
      <c r="E479" s="220" t="s">
        <v>273</v>
      </c>
      <c r="F479" s="220"/>
      <c r="G479" s="220"/>
      <c r="H479" s="220"/>
      <c r="I479" s="220"/>
      <c r="J479" s="225">
        <v>5</v>
      </c>
      <c r="K479" s="225"/>
      <c r="L479" s="107" t="s">
        <v>265</v>
      </c>
      <c r="M479" s="225">
        <v>0</v>
      </c>
      <c r="N479" s="225"/>
      <c r="O479" s="222" t="s">
        <v>303</v>
      </c>
      <c r="P479" s="222"/>
      <c r="Q479" s="222"/>
      <c r="R479" s="222"/>
      <c r="S479" s="222"/>
      <c r="T479" s="219"/>
      <c r="U479" s="219"/>
      <c r="V479" s="219"/>
      <c r="W479" s="219"/>
      <c r="X479" s="219"/>
      <c r="Y479" s="210"/>
      <c r="Z479" s="211"/>
      <c r="AA479" s="211"/>
      <c r="AB479" s="211"/>
      <c r="AC479" s="211"/>
    </row>
    <row r="480" spans="1:29" s="120" customFormat="1" ht="18.75">
      <c r="A480" s="108">
        <v>3</v>
      </c>
      <c r="B480" s="219"/>
      <c r="C480" s="219"/>
      <c r="D480" s="219"/>
      <c r="E480" s="220"/>
      <c r="F480" s="220"/>
      <c r="G480" s="220"/>
      <c r="H480" s="220"/>
      <c r="I480" s="220"/>
      <c r="J480" s="221"/>
      <c r="K480" s="221"/>
      <c r="L480" s="107" t="s">
        <v>265</v>
      </c>
      <c r="M480" s="221"/>
      <c r="N480" s="221"/>
      <c r="O480" s="222"/>
      <c r="P480" s="222"/>
      <c r="Q480" s="222"/>
      <c r="R480" s="222"/>
      <c r="S480" s="222"/>
      <c r="T480" s="219"/>
      <c r="U480" s="219"/>
      <c r="V480" s="219"/>
      <c r="W480" s="219"/>
      <c r="X480" s="219"/>
      <c r="Y480" s="210"/>
      <c r="Z480" s="211"/>
      <c r="AA480" s="211"/>
      <c r="AB480" s="211"/>
      <c r="AC480" s="211"/>
    </row>
    <row r="481" spans="1:29" s="120" customFormat="1" ht="19.5" thickBot="1">
      <c r="A481" s="109">
        <v>4</v>
      </c>
      <c r="B481" s="212"/>
      <c r="C481" s="212"/>
      <c r="D481" s="212"/>
      <c r="E481" s="213"/>
      <c r="F481" s="213"/>
      <c r="G481" s="213"/>
      <c r="H481" s="213"/>
      <c r="I481" s="213"/>
      <c r="J481" s="214"/>
      <c r="K481" s="214"/>
      <c r="L481" s="110" t="s">
        <v>265</v>
      </c>
      <c r="M481" s="214"/>
      <c r="N481" s="214"/>
      <c r="O481" s="215"/>
      <c r="P481" s="215"/>
      <c r="Q481" s="215"/>
      <c r="R481" s="215"/>
      <c r="S481" s="215"/>
      <c r="T481" s="216"/>
      <c r="U481" s="217"/>
      <c r="V481" s="217"/>
      <c r="W481" s="217"/>
      <c r="X481" s="217"/>
      <c r="Y481" s="218"/>
      <c r="Z481" s="218"/>
      <c r="AA481" s="218"/>
      <c r="AB481" s="218"/>
      <c r="AC481" s="218"/>
    </row>
    <row r="483" spans="1:29" s="120" customFormat="1" ht="19.5" thickBot="1">
      <c r="A483" s="105">
        <v>7</v>
      </c>
      <c r="B483" s="105" t="s">
        <v>252</v>
      </c>
      <c r="C483" s="105">
        <v>12</v>
      </c>
      <c r="D483" s="105" t="s">
        <v>253</v>
      </c>
      <c r="E483" s="105" t="s">
        <v>254</v>
      </c>
      <c r="F483" s="105" t="s">
        <v>266</v>
      </c>
      <c r="G483" s="105" t="s">
        <v>255</v>
      </c>
      <c r="H483" s="105"/>
      <c r="I483" s="227" t="s">
        <v>256</v>
      </c>
      <c r="J483" s="227"/>
      <c r="K483" s="227" t="s">
        <v>396</v>
      </c>
      <c r="L483" s="227"/>
      <c r="M483" s="227"/>
      <c r="N483" s="227"/>
      <c r="O483" s="227"/>
      <c r="P483" s="227"/>
      <c r="Q483" s="227"/>
      <c r="R483" s="227"/>
      <c r="S483" s="227"/>
      <c r="T483" s="227" t="s">
        <v>349</v>
      </c>
      <c r="U483" s="227"/>
      <c r="V483" s="227"/>
      <c r="W483" s="227" t="s">
        <v>298</v>
      </c>
      <c r="X483" s="227"/>
      <c r="Y483" s="227"/>
      <c r="Z483" s="227"/>
      <c r="AA483" s="227"/>
      <c r="AB483" s="227"/>
      <c r="AC483" s="227"/>
    </row>
    <row r="484" spans="1:32" s="120" customFormat="1" ht="19.5" thickBot="1">
      <c r="A484" s="228" t="s">
        <v>258</v>
      </c>
      <c r="B484" s="229" t="s">
        <v>259</v>
      </c>
      <c r="C484" s="229"/>
      <c r="D484" s="229"/>
      <c r="E484" s="230" t="s">
        <v>260</v>
      </c>
      <c r="F484" s="230"/>
      <c r="G484" s="230"/>
      <c r="H484" s="230"/>
      <c r="I484" s="230"/>
      <c r="J484" s="230"/>
      <c r="K484" s="230"/>
      <c r="L484" s="230"/>
      <c r="M484" s="230"/>
      <c r="N484" s="230"/>
      <c r="O484" s="230"/>
      <c r="P484" s="230"/>
      <c r="Q484" s="230"/>
      <c r="R484" s="230"/>
      <c r="S484" s="230"/>
      <c r="T484" s="231" t="s">
        <v>261</v>
      </c>
      <c r="U484" s="231"/>
      <c r="V484" s="231"/>
      <c r="W484" s="231"/>
      <c r="X484" s="231"/>
      <c r="Y484" s="231"/>
      <c r="Z484" s="231"/>
      <c r="AA484" s="231"/>
      <c r="AB484" s="231"/>
      <c r="AC484" s="231"/>
      <c r="AE484" s="120" t="s">
        <v>322</v>
      </c>
      <c r="AF484" s="120">
        <v>0</v>
      </c>
    </row>
    <row r="485" spans="1:32" s="120" customFormat="1" ht="20.25" thickBot="1" thickTop="1">
      <c r="A485" s="228"/>
      <c r="B485" s="229"/>
      <c r="C485" s="229"/>
      <c r="D485" s="229"/>
      <c r="E485" s="230"/>
      <c r="F485" s="230"/>
      <c r="G485" s="230"/>
      <c r="H485" s="230"/>
      <c r="I485" s="230"/>
      <c r="J485" s="230"/>
      <c r="K485" s="230"/>
      <c r="L485" s="230"/>
      <c r="M485" s="230"/>
      <c r="N485" s="230"/>
      <c r="O485" s="230"/>
      <c r="P485" s="230"/>
      <c r="Q485" s="230"/>
      <c r="R485" s="230"/>
      <c r="S485" s="230"/>
      <c r="T485" s="232" t="s">
        <v>262</v>
      </c>
      <c r="U485" s="232"/>
      <c r="V485" s="232"/>
      <c r="W485" s="232"/>
      <c r="X485" s="232"/>
      <c r="Y485" s="233" t="s">
        <v>263</v>
      </c>
      <c r="Z485" s="233"/>
      <c r="AA485" s="233"/>
      <c r="AB485" s="233"/>
      <c r="AC485" s="233"/>
      <c r="AE485" s="120" t="s">
        <v>323</v>
      </c>
      <c r="AF485" s="120">
        <v>1000</v>
      </c>
    </row>
    <row r="486" spans="1:32" s="120" customFormat="1" ht="19.5" thickTop="1">
      <c r="A486" s="106">
        <v>1</v>
      </c>
      <c r="B486" s="226">
        <v>0.625</v>
      </c>
      <c r="C486" s="226"/>
      <c r="D486" s="226"/>
      <c r="E486" s="220" t="s">
        <v>298</v>
      </c>
      <c r="F486" s="220"/>
      <c r="G486" s="220"/>
      <c r="H486" s="220"/>
      <c r="I486" s="220"/>
      <c r="J486" s="221">
        <v>1</v>
      </c>
      <c r="K486" s="221"/>
      <c r="L486" s="107" t="s">
        <v>264</v>
      </c>
      <c r="M486" s="221">
        <v>1</v>
      </c>
      <c r="N486" s="221"/>
      <c r="O486" s="222" t="s">
        <v>273</v>
      </c>
      <c r="P486" s="222"/>
      <c r="Q486" s="222"/>
      <c r="R486" s="222"/>
      <c r="S486" s="222"/>
      <c r="T486" s="226"/>
      <c r="U486" s="226"/>
      <c r="V486" s="226"/>
      <c r="W486" s="226"/>
      <c r="X486" s="226"/>
      <c r="Y486" s="223"/>
      <c r="Z486" s="223"/>
      <c r="AA486" s="223"/>
      <c r="AB486" s="223"/>
      <c r="AC486" s="223"/>
      <c r="AE486" s="120" t="s">
        <v>324</v>
      </c>
      <c r="AF486" s="120">
        <v>1000</v>
      </c>
    </row>
    <row r="487" spans="1:29" s="120" customFormat="1" ht="18.75">
      <c r="A487" s="108">
        <v>2</v>
      </c>
      <c r="B487" s="224">
        <v>0.6666666666666666</v>
      </c>
      <c r="C487" s="224"/>
      <c r="D487" s="224"/>
      <c r="E487" s="220" t="s">
        <v>298</v>
      </c>
      <c r="F487" s="220"/>
      <c r="G487" s="220"/>
      <c r="H487" s="220"/>
      <c r="I487" s="220"/>
      <c r="J487" s="225">
        <v>5</v>
      </c>
      <c r="K487" s="225"/>
      <c r="L487" s="107" t="s">
        <v>265</v>
      </c>
      <c r="M487" s="225">
        <v>0</v>
      </c>
      <c r="N487" s="225"/>
      <c r="O487" s="222" t="s">
        <v>288</v>
      </c>
      <c r="P487" s="222"/>
      <c r="Q487" s="222"/>
      <c r="R487" s="222"/>
      <c r="S487" s="222"/>
      <c r="T487" s="219"/>
      <c r="U487" s="219"/>
      <c r="V487" s="219"/>
      <c r="W487" s="219"/>
      <c r="X487" s="219"/>
      <c r="Y487" s="210"/>
      <c r="Z487" s="211"/>
      <c r="AA487" s="211"/>
      <c r="AB487" s="211"/>
      <c r="AC487" s="211"/>
    </row>
    <row r="488" spans="1:29" s="120" customFormat="1" ht="18.75">
      <c r="A488" s="108">
        <v>3</v>
      </c>
      <c r="B488" s="219"/>
      <c r="C488" s="219"/>
      <c r="D488" s="219"/>
      <c r="E488" s="220"/>
      <c r="F488" s="220"/>
      <c r="G488" s="220"/>
      <c r="H488" s="220"/>
      <c r="I488" s="220"/>
      <c r="J488" s="221"/>
      <c r="K488" s="221"/>
      <c r="L488" s="107" t="s">
        <v>265</v>
      </c>
      <c r="M488" s="221"/>
      <c r="N488" s="221"/>
      <c r="O488" s="222"/>
      <c r="P488" s="222"/>
      <c r="Q488" s="222"/>
      <c r="R488" s="222"/>
      <c r="S488" s="222"/>
      <c r="T488" s="219"/>
      <c r="U488" s="219"/>
      <c r="V488" s="219"/>
      <c r="W488" s="219"/>
      <c r="X488" s="219"/>
      <c r="Y488" s="210"/>
      <c r="Z488" s="211"/>
      <c r="AA488" s="211"/>
      <c r="AB488" s="211"/>
      <c r="AC488" s="211"/>
    </row>
    <row r="489" spans="1:29" s="120" customFormat="1" ht="19.5" thickBot="1">
      <c r="A489" s="109">
        <v>4</v>
      </c>
      <c r="B489" s="212"/>
      <c r="C489" s="212"/>
      <c r="D489" s="212"/>
      <c r="E489" s="213"/>
      <c r="F489" s="213"/>
      <c r="G489" s="213"/>
      <c r="H489" s="213"/>
      <c r="I489" s="213"/>
      <c r="J489" s="214"/>
      <c r="K489" s="214"/>
      <c r="L489" s="110" t="s">
        <v>265</v>
      </c>
      <c r="M489" s="214"/>
      <c r="N489" s="214"/>
      <c r="O489" s="215"/>
      <c r="P489" s="215"/>
      <c r="Q489" s="215"/>
      <c r="R489" s="215"/>
      <c r="S489" s="215"/>
      <c r="T489" s="216"/>
      <c r="U489" s="217"/>
      <c r="V489" s="217"/>
      <c r="W489" s="217"/>
      <c r="X489" s="217"/>
      <c r="Y489" s="218"/>
      <c r="Z489" s="218"/>
      <c r="AA489" s="218"/>
      <c r="AB489" s="218"/>
      <c r="AC489" s="218"/>
    </row>
    <row r="490" spans="1:29" s="120" customFormat="1" ht="18.75">
      <c r="A490" s="121"/>
      <c r="B490" s="122"/>
      <c r="C490" s="122"/>
      <c r="D490" s="122"/>
      <c r="E490" s="122"/>
      <c r="F490" s="122"/>
      <c r="G490" s="122"/>
      <c r="H490" s="122"/>
      <c r="I490" s="122"/>
      <c r="J490" s="121"/>
      <c r="K490" s="121"/>
      <c r="L490" s="121"/>
      <c r="M490" s="121"/>
      <c r="N490" s="121"/>
      <c r="O490" s="121"/>
      <c r="P490" s="121"/>
      <c r="Q490" s="121"/>
      <c r="R490" s="121"/>
      <c r="S490" s="121"/>
      <c r="T490" s="122"/>
      <c r="U490" s="121"/>
      <c r="V490" s="121"/>
      <c r="W490" s="121"/>
      <c r="X490" s="121"/>
      <c r="Y490" s="121"/>
      <c r="Z490" s="121"/>
      <c r="AA490" s="121"/>
      <c r="AB490" s="121"/>
      <c r="AC490" s="121"/>
    </row>
    <row r="491" spans="1:29" s="120" customFormat="1" ht="19.5" thickBot="1">
      <c r="A491" s="105">
        <v>7</v>
      </c>
      <c r="B491" s="105" t="s">
        <v>252</v>
      </c>
      <c r="C491" s="105">
        <v>13</v>
      </c>
      <c r="D491" s="105" t="s">
        <v>253</v>
      </c>
      <c r="E491" s="105" t="s">
        <v>254</v>
      </c>
      <c r="F491" s="105" t="s">
        <v>295</v>
      </c>
      <c r="G491" s="105" t="s">
        <v>255</v>
      </c>
      <c r="H491" s="105"/>
      <c r="I491" s="227" t="s">
        <v>256</v>
      </c>
      <c r="J491" s="227"/>
      <c r="K491" s="227" t="s">
        <v>305</v>
      </c>
      <c r="L491" s="227"/>
      <c r="M491" s="227"/>
      <c r="N491" s="227"/>
      <c r="O491" s="227"/>
      <c r="P491" s="227"/>
      <c r="Q491" s="227"/>
      <c r="R491" s="227"/>
      <c r="S491" s="227"/>
      <c r="T491" s="227" t="s">
        <v>349</v>
      </c>
      <c r="U491" s="227"/>
      <c r="V491" s="227"/>
      <c r="W491" s="227" t="s">
        <v>288</v>
      </c>
      <c r="X491" s="227"/>
      <c r="Y491" s="227"/>
      <c r="Z491" s="227"/>
      <c r="AA491" s="227"/>
      <c r="AB491" s="227"/>
      <c r="AC491" s="227"/>
    </row>
    <row r="492" spans="1:32" s="120" customFormat="1" ht="19.5" thickBot="1">
      <c r="A492" s="228" t="s">
        <v>258</v>
      </c>
      <c r="B492" s="229" t="s">
        <v>259</v>
      </c>
      <c r="C492" s="229"/>
      <c r="D492" s="229"/>
      <c r="E492" s="230" t="s">
        <v>260</v>
      </c>
      <c r="F492" s="230"/>
      <c r="G492" s="230"/>
      <c r="H492" s="230"/>
      <c r="I492" s="230"/>
      <c r="J492" s="230"/>
      <c r="K492" s="230"/>
      <c r="L492" s="230"/>
      <c r="M492" s="230"/>
      <c r="N492" s="230"/>
      <c r="O492" s="230"/>
      <c r="P492" s="230"/>
      <c r="Q492" s="230"/>
      <c r="R492" s="230"/>
      <c r="S492" s="230"/>
      <c r="T492" s="231" t="s">
        <v>261</v>
      </c>
      <c r="U492" s="231"/>
      <c r="V492" s="231"/>
      <c r="W492" s="231"/>
      <c r="X492" s="231"/>
      <c r="Y492" s="231"/>
      <c r="Z492" s="231"/>
      <c r="AA492" s="231"/>
      <c r="AB492" s="231"/>
      <c r="AC492" s="231"/>
      <c r="AE492" s="120" t="s">
        <v>322</v>
      </c>
      <c r="AF492" s="120">
        <v>0</v>
      </c>
    </row>
    <row r="493" spans="1:32" s="120" customFormat="1" ht="20.25" thickBot="1" thickTop="1">
      <c r="A493" s="228"/>
      <c r="B493" s="229"/>
      <c r="C493" s="229"/>
      <c r="D493" s="229"/>
      <c r="E493" s="230"/>
      <c r="F493" s="230"/>
      <c r="G493" s="230"/>
      <c r="H493" s="230"/>
      <c r="I493" s="230"/>
      <c r="J493" s="230"/>
      <c r="K493" s="230"/>
      <c r="L493" s="230"/>
      <c r="M493" s="230"/>
      <c r="N493" s="230"/>
      <c r="O493" s="230"/>
      <c r="P493" s="230"/>
      <c r="Q493" s="230"/>
      <c r="R493" s="230"/>
      <c r="S493" s="230"/>
      <c r="T493" s="232" t="s">
        <v>262</v>
      </c>
      <c r="U493" s="232"/>
      <c r="V493" s="232"/>
      <c r="W493" s="232"/>
      <c r="X493" s="232"/>
      <c r="Y493" s="233" t="s">
        <v>263</v>
      </c>
      <c r="Z493" s="233"/>
      <c r="AA493" s="233"/>
      <c r="AB493" s="233"/>
      <c r="AC493" s="233"/>
      <c r="AE493" s="120" t="s">
        <v>323</v>
      </c>
      <c r="AF493" s="120">
        <v>1000</v>
      </c>
    </row>
    <row r="494" spans="1:32" s="120" customFormat="1" ht="19.5" thickTop="1">
      <c r="A494" s="106">
        <v>1</v>
      </c>
      <c r="B494" s="226">
        <v>0.375</v>
      </c>
      <c r="C494" s="226"/>
      <c r="D494" s="226"/>
      <c r="E494" s="220" t="s">
        <v>303</v>
      </c>
      <c r="F494" s="220"/>
      <c r="G494" s="220"/>
      <c r="H494" s="220"/>
      <c r="I494" s="220"/>
      <c r="J494" s="221">
        <v>2</v>
      </c>
      <c r="K494" s="221"/>
      <c r="L494" s="107" t="s">
        <v>264</v>
      </c>
      <c r="M494" s="221">
        <v>5</v>
      </c>
      <c r="N494" s="221"/>
      <c r="O494" s="222" t="s">
        <v>277</v>
      </c>
      <c r="P494" s="222"/>
      <c r="Q494" s="222"/>
      <c r="R494" s="222"/>
      <c r="S494" s="222"/>
      <c r="T494" s="226"/>
      <c r="U494" s="226"/>
      <c r="V494" s="226"/>
      <c r="W494" s="226"/>
      <c r="X494" s="226"/>
      <c r="Y494" s="223"/>
      <c r="Z494" s="223"/>
      <c r="AA494" s="223"/>
      <c r="AB494" s="223"/>
      <c r="AC494" s="223"/>
      <c r="AE494" s="120" t="s">
        <v>324</v>
      </c>
      <c r="AF494" s="120">
        <v>1000</v>
      </c>
    </row>
    <row r="495" spans="1:29" s="120" customFormat="1" ht="18.75">
      <c r="A495" s="108">
        <v>2</v>
      </c>
      <c r="B495" s="224">
        <v>0.4166666666666667</v>
      </c>
      <c r="C495" s="224"/>
      <c r="D495" s="224"/>
      <c r="E495" s="220" t="s">
        <v>303</v>
      </c>
      <c r="F495" s="220"/>
      <c r="G495" s="220"/>
      <c r="H495" s="220"/>
      <c r="I495" s="220"/>
      <c r="J495" s="225">
        <v>0</v>
      </c>
      <c r="K495" s="225"/>
      <c r="L495" s="107" t="s">
        <v>265</v>
      </c>
      <c r="M495" s="225">
        <v>9</v>
      </c>
      <c r="N495" s="225"/>
      <c r="O495" s="222" t="s">
        <v>288</v>
      </c>
      <c r="P495" s="222"/>
      <c r="Q495" s="222"/>
      <c r="R495" s="222"/>
      <c r="S495" s="222"/>
      <c r="T495" s="219"/>
      <c r="U495" s="219"/>
      <c r="V495" s="219"/>
      <c r="W495" s="219"/>
      <c r="X495" s="219"/>
      <c r="Y495" s="210"/>
      <c r="Z495" s="211"/>
      <c r="AA495" s="211"/>
      <c r="AB495" s="211"/>
      <c r="AC495" s="211"/>
    </row>
    <row r="496" spans="1:29" s="120" customFormat="1" ht="18.75">
      <c r="A496" s="108">
        <v>3</v>
      </c>
      <c r="B496" s="219"/>
      <c r="C496" s="219"/>
      <c r="D496" s="219"/>
      <c r="E496" s="220"/>
      <c r="F496" s="220"/>
      <c r="G496" s="220"/>
      <c r="H496" s="220"/>
      <c r="I496" s="220"/>
      <c r="J496" s="221"/>
      <c r="K496" s="221"/>
      <c r="L496" s="107" t="s">
        <v>265</v>
      </c>
      <c r="M496" s="221"/>
      <c r="N496" s="221"/>
      <c r="O496" s="222"/>
      <c r="P496" s="222"/>
      <c r="Q496" s="222"/>
      <c r="R496" s="222"/>
      <c r="S496" s="222"/>
      <c r="T496" s="219"/>
      <c r="U496" s="219"/>
      <c r="V496" s="219"/>
      <c r="W496" s="219"/>
      <c r="X496" s="219"/>
      <c r="Y496" s="210"/>
      <c r="Z496" s="211"/>
      <c r="AA496" s="211"/>
      <c r="AB496" s="211"/>
      <c r="AC496" s="211"/>
    </row>
    <row r="497" spans="1:29" s="120" customFormat="1" ht="19.5" thickBot="1">
      <c r="A497" s="109">
        <v>4</v>
      </c>
      <c r="B497" s="212"/>
      <c r="C497" s="212"/>
      <c r="D497" s="212"/>
      <c r="E497" s="213"/>
      <c r="F497" s="213"/>
      <c r="G497" s="213"/>
      <c r="H497" s="213"/>
      <c r="I497" s="213"/>
      <c r="J497" s="214"/>
      <c r="K497" s="214"/>
      <c r="L497" s="110" t="s">
        <v>265</v>
      </c>
      <c r="M497" s="214"/>
      <c r="N497" s="214"/>
      <c r="O497" s="215"/>
      <c r="P497" s="215"/>
      <c r="Q497" s="215"/>
      <c r="R497" s="215"/>
      <c r="S497" s="215"/>
      <c r="T497" s="216"/>
      <c r="U497" s="217"/>
      <c r="V497" s="217"/>
      <c r="W497" s="217"/>
      <c r="X497" s="217"/>
      <c r="Y497" s="218"/>
      <c r="Z497" s="218"/>
      <c r="AA497" s="218"/>
      <c r="AB497" s="218"/>
      <c r="AC497" s="218"/>
    </row>
    <row r="499" spans="1:29" s="120" customFormat="1" ht="19.5" thickBot="1">
      <c r="A499" s="105">
        <v>7</v>
      </c>
      <c r="B499" s="105" t="s">
        <v>252</v>
      </c>
      <c r="C499" s="105">
        <v>15</v>
      </c>
      <c r="D499" s="105" t="s">
        <v>253</v>
      </c>
      <c r="E499" s="105" t="s">
        <v>254</v>
      </c>
      <c r="F499" s="105" t="s">
        <v>294</v>
      </c>
      <c r="G499" s="105" t="s">
        <v>255</v>
      </c>
      <c r="H499" s="105"/>
      <c r="I499" s="227" t="s">
        <v>256</v>
      </c>
      <c r="J499" s="227"/>
      <c r="K499" s="227" t="s">
        <v>396</v>
      </c>
      <c r="L499" s="227"/>
      <c r="M499" s="227"/>
      <c r="N499" s="227"/>
      <c r="O499" s="227"/>
      <c r="P499" s="227"/>
      <c r="Q499" s="227"/>
      <c r="R499" s="227"/>
      <c r="S499" s="227"/>
      <c r="T499" s="227" t="s">
        <v>349</v>
      </c>
      <c r="U499" s="227"/>
      <c r="V499" s="227"/>
      <c r="W499" s="227" t="s">
        <v>298</v>
      </c>
      <c r="X499" s="227"/>
      <c r="Y499" s="227"/>
      <c r="Z499" s="227"/>
      <c r="AA499" s="227"/>
      <c r="AB499" s="227"/>
      <c r="AC499" s="227"/>
    </row>
    <row r="500" spans="1:32" s="120" customFormat="1" ht="19.5" thickBot="1">
      <c r="A500" s="228" t="s">
        <v>258</v>
      </c>
      <c r="B500" s="229" t="s">
        <v>259</v>
      </c>
      <c r="C500" s="229"/>
      <c r="D500" s="229"/>
      <c r="E500" s="230" t="s">
        <v>260</v>
      </c>
      <c r="F500" s="230"/>
      <c r="G500" s="230"/>
      <c r="H500" s="230"/>
      <c r="I500" s="230"/>
      <c r="J500" s="230"/>
      <c r="K500" s="230"/>
      <c r="L500" s="230"/>
      <c r="M500" s="230"/>
      <c r="N500" s="230"/>
      <c r="O500" s="230"/>
      <c r="P500" s="230"/>
      <c r="Q500" s="230"/>
      <c r="R500" s="230"/>
      <c r="S500" s="230"/>
      <c r="T500" s="231" t="s">
        <v>261</v>
      </c>
      <c r="U500" s="231"/>
      <c r="V500" s="231"/>
      <c r="W500" s="231"/>
      <c r="X500" s="231"/>
      <c r="Y500" s="231"/>
      <c r="Z500" s="231"/>
      <c r="AA500" s="231"/>
      <c r="AB500" s="231"/>
      <c r="AC500" s="231"/>
      <c r="AE500" s="120" t="s">
        <v>322</v>
      </c>
      <c r="AF500" s="120">
        <v>0</v>
      </c>
    </row>
    <row r="501" spans="1:32" s="120" customFormat="1" ht="20.25" thickBot="1" thickTop="1">
      <c r="A501" s="228"/>
      <c r="B501" s="229"/>
      <c r="C501" s="229"/>
      <c r="D501" s="229"/>
      <c r="E501" s="230"/>
      <c r="F501" s="230"/>
      <c r="G501" s="230"/>
      <c r="H501" s="230"/>
      <c r="I501" s="230"/>
      <c r="J501" s="230"/>
      <c r="K501" s="230"/>
      <c r="L501" s="230"/>
      <c r="M501" s="230"/>
      <c r="N501" s="230"/>
      <c r="O501" s="230"/>
      <c r="P501" s="230"/>
      <c r="Q501" s="230"/>
      <c r="R501" s="230"/>
      <c r="S501" s="230"/>
      <c r="T501" s="232" t="s">
        <v>262</v>
      </c>
      <c r="U501" s="232"/>
      <c r="V501" s="232"/>
      <c r="W501" s="232"/>
      <c r="X501" s="232"/>
      <c r="Y501" s="233" t="s">
        <v>263</v>
      </c>
      <c r="Z501" s="233"/>
      <c r="AA501" s="233"/>
      <c r="AB501" s="233"/>
      <c r="AC501" s="233"/>
      <c r="AE501" s="120" t="s">
        <v>323</v>
      </c>
      <c r="AF501" s="120">
        <v>1000</v>
      </c>
    </row>
    <row r="502" spans="1:32" s="120" customFormat="1" ht="19.5" thickTop="1">
      <c r="A502" s="106">
        <v>1</v>
      </c>
      <c r="B502" s="226">
        <v>0.375</v>
      </c>
      <c r="C502" s="226"/>
      <c r="D502" s="226"/>
      <c r="E502" s="220" t="s">
        <v>298</v>
      </c>
      <c r="F502" s="220"/>
      <c r="G502" s="220"/>
      <c r="H502" s="220"/>
      <c r="I502" s="220"/>
      <c r="J502" s="221">
        <v>8</v>
      </c>
      <c r="K502" s="221"/>
      <c r="L502" s="107" t="s">
        <v>264</v>
      </c>
      <c r="M502" s="221">
        <v>1</v>
      </c>
      <c r="N502" s="221"/>
      <c r="O502" s="222" t="s">
        <v>287</v>
      </c>
      <c r="P502" s="222"/>
      <c r="Q502" s="222"/>
      <c r="R502" s="222"/>
      <c r="S502" s="222"/>
      <c r="T502" s="226"/>
      <c r="U502" s="226"/>
      <c r="V502" s="226"/>
      <c r="W502" s="226"/>
      <c r="X502" s="226"/>
      <c r="Y502" s="223"/>
      <c r="Z502" s="223"/>
      <c r="AA502" s="223"/>
      <c r="AB502" s="223"/>
      <c r="AC502" s="223"/>
      <c r="AE502" s="120" t="s">
        <v>324</v>
      </c>
      <c r="AF502" s="120">
        <v>1500</v>
      </c>
    </row>
    <row r="503" spans="1:29" s="120" customFormat="1" ht="18.75">
      <c r="A503" s="108">
        <v>2</v>
      </c>
      <c r="B503" s="224">
        <v>0.40972222222222227</v>
      </c>
      <c r="C503" s="224"/>
      <c r="D503" s="224"/>
      <c r="E503" s="220" t="s">
        <v>298</v>
      </c>
      <c r="F503" s="220"/>
      <c r="G503" s="220"/>
      <c r="H503" s="220"/>
      <c r="I503" s="220"/>
      <c r="J503" s="225">
        <v>7</v>
      </c>
      <c r="K503" s="225"/>
      <c r="L503" s="107" t="s">
        <v>265</v>
      </c>
      <c r="M503" s="225">
        <v>1</v>
      </c>
      <c r="N503" s="225"/>
      <c r="O503" s="222" t="s">
        <v>301</v>
      </c>
      <c r="P503" s="222"/>
      <c r="Q503" s="222"/>
      <c r="R503" s="222"/>
      <c r="S503" s="222"/>
      <c r="T503" s="219"/>
      <c r="U503" s="219"/>
      <c r="V503" s="219"/>
      <c r="W503" s="219"/>
      <c r="X503" s="219"/>
      <c r="Y503" s="210"/>
      <c r="Z503" s="211"/>
      <c r="AA503" s="211"/>
      <c r="AB503" s="211"/>
      <c r="AC503" s="211"/>
    </row>
    <row r="504" spans="1:29" s="120" customFormat="1" ht="18.75">
      <c r="A504" s="108">
        <v>3</v>
      </c>
      <c r="B504" s="219">
        <v>0.4513888888888889</v>
      </c>
      <c r="C504" s="219"/>
      <c r="D504" s="219"/>
      <c r="E504" s="220" t="s">
        <v>301</v>
      </c>
      <c r="F504" s="220"/>
      <c r="G504" s="220"/>
      <c r="H504" s="220"/>
      <c r="I504" s="220"/>
      <c r="J504" s="221">
        <v>2</v>
      </c>
      <c r="K504" s="221"/>
      <c r="L504" s="107" t="s">
        <v>265</v>
      </c>
      <c r="M504" s="221">
        <v>3</v>
      </c>
      <c r="N504" s="221"/>
      <c r="O504" s="222" t="s">
        <v>287</v>
      </c>
      <c r="P504" s="222"/>
      <c r="Q504" s="222"/>
      <c r="R504" s="222"/>
      <c r="S504" s="222"/>
      <c r="T504" s="219"/>
      <c r="U504" s="219"/>
      <c r="V504" s="219"/>
      <c r="W504" s="219"/>
      <c r="X504" s="219"/>
      <c r="Y504" s="210"/>
      <c r="Z504" s="211"/>
      <c r="AA504" s="211"/>
      <c r="AB504" s="211"/>
      <c r="AC504" s="211"/>
    </row>
    <row r="505" spans="1:29" s="120" customFormat="1" ht="19.5" thickBot="1">
      <c r="A505" s="109">
        <v>4</v>
      </c>
      <c r="B505" s="212"/>
      <c r="C505" s="212"/>
      <c r="D505" s="212"/>
      <c r="E505" s="213"/>
      <c r="F505" s="213"/>
      <c r="G505" s="213"/>
      <c r="H505" s="213"/>
      <c r="I505" s="213"/>
      <c r="J505" s="214"/>
      <c r="K505" s="214"/>
      <c r="L505" s="110" t="s">
        <v>265</v>
      </c>
      <c r="M505" s="214"/>
      <c r="N505" s="214"/>
      <c r="O505" s="215"/>
      <c r="P505" s="215"/>
      <c r="Q505" s="215"/>
      <c r="R505" s="215"/>
      <c r="S505" s="215"/>
      <c r="T505" s="216"/>
      <c r="U505" s="217"/>
      <c r="V505" s="217"/>
      <c r="W505" s="217"/>
      <c r="X505" s="217"/>
      <c r="Y505" s="218"/>
      <c r="Z505" s="218"/>
      <c r="AA505" s="218"/>
      <c r="AB505" s="218"/>
      <c r="AC505" s="218"/>
    </row>
    <row r="507" spans="1:29" s="120" customFormat="1" ht="19.5" thickBot="1">
      <c r="A507" s="105"/>
      <c r="B507" s="105" t="s">
        <v>252</v>
      </c>
      <c r="C507" s="105"/>
      <c r="D507" s="105" t="s">
        <v>253</v>
      </c>
      <c r="E507" s="105" t="s">
        <v>254</v>
      </c>
      <c r="F507" s="105"/>
      <c r="G507" s="105" t="s">
        <v>255</v>
      </c>
      <c r="H507" s="105"/>
      <c r="I507" s="227" t="s">
        <v>256</v>
      </c>
      <c r="J507" s="227"/>
      <c r="K507" s="227" t="s">
        <v>313</v>
      </c>
      <c r="L507" s="227"/>
      <c r="M507" s="227"/>
      <c r="N507" s="227"/>
      <c r="O507" s="227"/>
      <c r="P507" s="227"/>
      <c r="Q507" s="227"/>
      <c r="R507" s="227"/>
      <c r="S507" s="227"/>
      <c r="T507" s="227" t="s">
        <v>349</v>
      </c>
      <c r="U507" s="227"/>
      <c r="V507" s="227"/>
      <c r="W507" s="227" t="s">
        <v>272</v>
      </c>
      <c r="X507" s="227"/>
      <c r="Y507" s="227"/>
      <c r="Z507" s="227"/>
      <c r="AA507" s="227"/>
      <c r="AB507" s="227"/>
      <c r="AC507" s="227"/>
    </row>
    <row r="508" spans="1:32" s="120" customFormat="1" ht="19.5" thickBot="1">
      <c r="A508" s="228" t="s">
        <v>258</v>
      </c>
      <c r="B508" s="229" t="s">
        <v>259</v>
      </c>
      <c r="C508" s="229"/>
      <c r="D508" s="229"/>
      <c r="E508" s="230" t="s">
        <v>260</v>
      </c>
      <c r="F508" s="230"/>
      <c r="G508" s="230"/>
      <c r="H508" s="230"/>
      <c r="I508" s="230"/>
      <c r="J508" s="230"/>
      <c r="K508" s="230"/>
      <c r="L508" s="230"/>
      <c r="M508" s="230"/>
      <c r="N508" s="230"/>
      <c r="O508" s="230"/>
      <c r="P508" s="230"/>
      <c r="Q508" s="230"/>
      <c r="R508" s="230"/>
      <c r="S508" s="230"/>
      <c r="T508" s="231" t="s">
        <v>261</v>
      </c>
      <c r="U508" s="231"/>
      <c r="V508" s="231"/>
      <c r="W508" s="231"/>
      <c r="X508" s="231"/>
      <c r="Y508" s="231"/>
      <c r="Z508" s="231"/>
      <c r="AA508" s="231"/>
      <c r="AB508" s="231"/>
      <c r="AC508" s="231"/>
      <c r="AE508" s="120" t="s">
        <v>322</v>
      </c>
      <c r="AF508" s="120">
        <v>0</v>
      </c>
    </row>
    <row r="509" spans="1:32" s="120" customFormat="1" ht="20.25" thickBot="1" thickTop="1">
      <c r="A509" s="228"/>
      <c r="B509" s="229"/>
      <c r="C509" s="229"/>
      <c r="D509" s="229"/>
      <c r="E509" s="230"/>
      <c r="F509" s="230"/>
      <c r="G509" s="230"/>
      <c r="H509" s="230"/>
      <c r="I509" s="230"/>
      <c r="J509" s="230"/>
      <c r="K509" s="230"/>
      <c r="L509" s="230"/>
      <c r="M509" s="230"/>
      <c r="N509" s="230"/>
      <c r="O509" s="230"/>
      <c r="P509" s="230"/>
      <c r="Q509" s="230"/>
      <c r="R509" s="230"/>
      <c r="S509" s="230"/>
      <c r="T509" s="232" t="s">
        <v>262</v>
      </c>
      <c r="U509" s="232"/>
      <c r="V509" s="232"/>
      <c r="W509" s="232"/>
      <c r="X509" s="232"/>
      <c r="Y509" s="233" t="s">
        <v>263</v>
      </c>
      <c r="Z509" s="233"/>
      <c r="AA509" s="233"/>
      <c r="AB509" s="233"/>
      <c r="AC509" s="233"/>
      <c r="AE509" s="120" t="s">
        <v>323</v>
      </c>
      <c r="AF509" s="120">
        <v>1000</v>
      </c>
    </row>
    <row r="510" spans="1:32" s="120" customFormat="1" ht="19.5" thickTop="1">
      <c r="A510" s="106">
        <v>1</v>
      </c>
      <c r="B510" s="226">
        <v>0.375</v>
      </c>
      <c r="C510" s="226"/>
      <c r="D510" s="226"/>
      <c r="E510" s="220" t="s">
        <v>272</v>
      </c>
      <c r="F510" s="220"/>
      <c r="G510" s="220"/>
      <c r="H510" s="220"/>
      <c r="I510" s="220"/>
      <c r="J510" s="221">
        <v>2</v>
      </c>
      <c r="K510" s="221"/>
      <c r="L510" s="107" t="s">
        <v>264</v>
      </c>
      <c r="M510" s="221">
        <v>0</v>
      </c>
      <c r="N510" s="221"/>
      <c r="O510" s="222" t="s">
        <v>297</v>
      </c>
      <c r="P510" s="222"/>
      <c r="Q510" s="222"/>
      <c r="R510" s="222"/>
      <c r="S510" s="222"/>
      <c r="T510" s="226"/>
      <c r="U510" s="226"/>
      <c r="V510" s="226"/>
      <c r="W510" s="226"/>
      <c r="X510" s="226"/>
      <c r="Y510" s="223"/>
      <c r="Z510" s="223"/>
      <c r="AA510" s="223"/>
      <c r="AB510" s="223"/>
      <c r="AC510" s="223"/>
      <c r="AE510" s="120" t="s">
        <v>324</v>
      </c>
      <c r="AF510" s="120">
        <v>500</v>
      </c>
    </row>
    <row r="511" spans="1:29" s="120" customFormat="1" ht="18.75">
      <c r="A511" s="108">
        <v>2</v>
      </c>
      <c r="B511" s="224"/>
      <c r="C511" s="224"/>
      <c r="D511" s="224"/>
      <c r="E511" s="220"/>
      <c r="F511" s="220"/>
      <c r="G511" s="220"/>
      <c r="H511" s="220"/>
      <c r="I511" s="220"/>
      <c r="J511" s="225"/>
      <c r="K511" s="225"/>
      <c r="L511" s="107" t="s">
        <v>265</v>
      </c>
      <c r="M511" s="225"/>
      <c r="N511" s="225"/>
      <c r="O511" s="222"/>
      <c r="P511" s="222"/>
      <c r="Q511" s="222"/>
      <c r="R511" s="222"/>
      <c r="S511" s="222"/>
      <c r="T511" s="219"/>
      <c r="U511" s="219"/>
      <c r="V511" s="219"/>
      <c r="W511" s="219"/>
      <c r="X511" s="219"/>
      <c r="Y511" s="210"/>
      <c r="Z511" s="211"/>
      <c r="AA511" s="211"/>
      <c r="AB511" s="211"/>
      <c r="AC511" s="211"/>
    </row>
    <row r="512" spans="1:29" s="120" customFormat="1" ht="18.75">
      <c r="A512" s="108">
        <v>3</v>
      </c>
      <c r="B512" s="219"/>
      <c r="C512" s="219"/>
      <c r="D512" s="219"/>
      <c r="E512" s="220"/>
      <c r="F512" s="220"/>
      <c r="G512" s="220"/>
      <c r="H512" s="220"/>
      <c r="I512" s="220"/>
      <c r="J512" s="221"/>
      <c r="K512" s="221"/>
      <c r="L512" s="107" t="s">
        <v>265</v>
      </c>
      <c r="M512" s="221"/>
      <c r="N512" s="221"/>
      <c r="O512" s="222"/>
      <c r="P512" s="222"/>
      <c r="Q512" s="222"/>
      <c r="R512" s="222"/>
      <c r="S512" s="222"/>
      <c r="T512" s="219"/>
      <c r="U512" s="219"/>
      <c r="V512" s="219"/>
      <c r="W512" s="219"/>
      <c r="X512" s="219"/>
      <c r="Y512" s="210"/>
      <c r="Z512" s="211"/>
      <c r="AA512" s="211"/>
      <c r="AB512" s="211"/>
      <c r="AC512" s="211"/>
    </row>
    <row r="513" spans="1:29" s="120" customFormat="1" ht="19.5" thickBot="1">
      <c r="A513" s="109">
        <v>4</v>
      </c>
      <c r="B513" s="212"/>
      <c r="C513" s="212"/>
      <c r="D513" s="212"/>
      <c r="E513" s="213"/>
      <c r="F513" s="213"/>
      <c r="G513" s="213"/>
      <c r="H513" s="213"/>
      <c r="I513" s="213"/>
      <c r="J513" s="214"/>
      <c r="K513" s="214"/>
      <c r="L513" s="110" t="s">
        <v>265</v>
      </c>
      <c r="M513" s="214"/>
      <c r="N513" s="214"/>
      <c r="O513" s="215"/>
      <c r="P513" s="215"/>
      <c r="Q513" s="215"/>
      <c r="R513" s="215"/>
      <c r="S513" s="215"/>
      <c r="T513" s="216"/>
      <c r="U513" s="217"/>
      <c r="V513" s="217"/>
      <c r="W513" s="217"/>
      <c r="X513" s="217"/>
      <c r="Y513" s="218"/>
      <c r="Z513" s="218"/>
      <c r="AA513" s="218"/>
      <c r="AB513" s="218"/>
      <c r="AC513" s="218"/>
    </row>
    <row r="515" spans="1:29" s="120" customFormat="1" ht="19.5" thickBot="1">
      <c r="A515" s="105">
        <v>7</v>
      </c>
      <c r="B515" s="105" t="s">
        <v>252</v>
      </c>
      <c r="C515" s="105">
        <v>19</v>
      </c>
      <c r="D515" s="105" t="s">
        <v>253</v>
      </c>
      <c r="E515" s="105" t="s">
        <v>254</v>
      </c>
      <c r="F515" s="105" t="s">
        <v>266</v>
      </c>
      <c r="G515" s="105" t="s">
        <v>255</v>
      </c>
      <c r="H515" s="105"/>
      <c r="I515" s="227" t="s">
        <v>256</v>
      </c>
      <c r="J515" s="227"/>
      <c r="K515" s="227" t="s">
        <v>404</v>
      </c>
      <c r="L515" s="227"/>
      <c r="M515" s="227"/>
      <c r="N515" s="227"/>
      <c r="O515" s="227"/>
      <c r="P515" s="227"/>
      <c r="Q515" s="227"/>
      <c r="R515" s="227"/>
      <c r="S515" s="227"/>
      <c r="T515" s="227" t="s">
        <v>349</v>
      </c>
      <c r="U515" s="227"/>
      <c r="V515" s="227"/>
      <c r="W515" s="227" t="s">
        <v>269</v>
      </c>
      <c r="X515" s="227"/>
      <c r="Y515" s="227"/>
      <c r="Z515" s="227"/>
      <c r="AA515" s="227"/>
      <c r="AB515" s="227"/>
      <c r="AC515" s="227"/>
    </row>
    <row r="516" spans="1:32" s="120" customFormat="1" ht="19.5" thickBot="1">
      <c r="A516" s="228" t="s">
        <v>258</v>
      </c>
      <c r="B516" s="229" t="s">
        <v>259</v>
      </c>
      <c r="C516" s="229"/>
      <c r="D516" s="229"/>
      <c r="E516" s="230" t="s">
        <v>260</v>
      </c>
      <c r="F516" s="230"/>
      <c r="G516" s="230"/>
      <c r="H516" s="230"/>
      <c r="I516" s="230"/>
      <c r="J516" s="230"/>
      <c r="K516" s="230"/>
      <c r="L516" s="230"/>
      <c r="M516" s="230"/>
      <c r="N516" s="230"/>
      <c r="O516" s="230"/>
      <c r="P516" s="230"/>
      <c r="Q516" s="230"/>
      <c r="R516" s="230"/>
      <c r="S516" s="230"/>
      <c r="T516" s="231" t="s">
        <v>261</v>
      </c>
      <c r="U516" s="231"/>
      <c r="V516" s="231"/>
      <c r="W516" s="231"/>
      <c r="X516" s="231"/>
      <c r="Y516" s="231"/>
      <c r="Z516" s="231"/>
      <c r="AA516" s="231"/>
      <c r="AB516" s="231"/>
      <c r="AC516" s="231"/>
      <c r="AE516" s="120" t="s">
        <v>322</v>
      </c>
      <c r="AF516" s="120">
        <v>3000</v>
      </c>
    </row>
    <row r="517" spans="1:32" s="120" customFormat="1" ht="20.25" thickBot="1" thickTop="1">
      <c r="A517" s="228"/>
      <c r="B517" s="229"/>
      <c r="C517" s="229"/>
      <c r="D517" s="229"/>
      <c r="E517" s="230"/>
      <c r="F517" s="230"/>
      <c r="G517" s="230"/>
      <c r="H517" s="230"/>
      <c r="I517" s="230"/>
      <c r="J517" s="230"/>
      <c r="K517" s="230"/>
      <c r="L517" s="230"/>
      <c r="M517" s="230"/>
      <c r="N517" s="230"/>
      <c r="O517" s="230"/>
      <c r="P517" s="230"/>
      <c r="Q517" s="230"/>
      <c r="R517" s="230"/>
      <c r="S517" s="230"/>
      <c r="T517" s="232" t="s">
        <v>262</v>
      </c>
      <c r="U517" s="232"/>
      <c r="V517" s="232"/>
      <c r="W517" s="232"/>
      <c r="X517" s="232"/>
      <c r="Y517" s="233" t="s">
        <v>263</v>
      </c>
      <c r="Z517" s="233"/>
      <c r="AA517" s="233"/>
      <c r="AB517" s="233"/>
      <c r="AC517" s="233"/>
      <c r="AE517" s="120" t="s">
        <v>323</v>
      </c>
      <c r="AF517" s="120">
        <v>1000</v>
      </c>
    </row>
    <row r="518" spans="1:32" s="120" customFormat="1" ht="19.5" thickTop="1">
      <c r="A518" s="106">
        <v>1</v>
      </c>
      <c r="B518" s="226">
        <v>0.7916666666666666</v>
      </c>
      <c r="C518" s="226"/>
      <c r="D518" s="226"/>
      <c r="E518" s="220" t="s">
        <v>269</v>
      </c>
      <c r="F518" s="220"/>
      <c r="G518" s="220"/>
      <c r="H518" s="220"/>
      <c r="I518" s="220"/>
      <c r="J518" s="221">
        <v>1</v>
      </c>
      <c r="K518" s="221"/>
      <c r="L518" s="107" t="s">
        <v>264</v>
      </c>
      <c r="M518" s="221">
        <v>2</v>
      </c>
      <c r="N518" s="221"/>
      <c r="O518" s="222" t="s">
        <v>275</v>
      </c>
      <c r="P518" s="222"/>
      <c r="Q518" s="222"/>
      <c r="R518" s="222"/>
      <c r="S518" s="222"/>
      <c r="T518" s="226"/>
      <c r="U518" s="226"/>
      <c r="V518" s="226"/>
      <c r="W518" s="226"/>
      <c r="X518" s="226"/>
      <c r="Y518" s="223"/>
      <c r="Z518" s="223"/>
      <c r="AA518" s="223"/>
      <c r="AB518" s="223"/>
      <c r="AC518" s="223"/>
      <c r="AE518" s="120" t="s">
        <v>324</v>
      </c>
      <c r="AF518" s="120">
        <v>1000</v>
      </c>
    </row>
    <row r="519" spans="1:29" s="120" customFormat="1" ht="18.75">
      <c r="A519" s="108">
        <v>2</v>
      </c>
      <c r="B519" s="224">
        <v>0.8333333333333334</v>
      </c>
      <c r="C519" s="224"/>
      <c r="D519" s="224"/>
      <c r="E519" s="220" t="s">
        <v>268</v>
      </c>
      <c r="F519" s="220"/>
      <c r="G519" s="220"/>
      <c r="H519" s="220"/>
      <c r="I519" s="220"/>
      <c r="J519" s="225">
        <v>3</v>
      </c>
      <c r="K519" s="225"/>
      <c r="L519" s="107" t="s">
        <v>265</v>
      </c>
      <c r="M519" s="225">
        <v>0</v>
      </c>
      <c r="N519" s="225"/>
      <c r="O519" s="222" t="s">
        <v>303</v>
      </c>
      <c r="P519" s="222"/>
      <c r="Q519" s="222"/>
      <c r="R519" s="222"/>
      <c r="S519" s="222"/>
      <c r="T519" s="219"/>
      <c r="U519" s="219"/>
      <c r="V519" s="219"/>
      <c r="W519" s="219"/>
      <c r="X519" s="219"/>
      <c r="Y519" s="210"/>
      <c r="Z519" s="211"/>
      <c r="AA519" s="211"/>
      <c r="AB519" s="211"/>
      <c r="AC519" s="211"/>
    </row>
    <row r="520" spans="1:29" s="120" customFormat="1" ht="18.75">
      <c r="A520" s="108">
        <v>3</v>
      </c>
      <c r="B520" s="219"/>
      <c r="C520" s="219"/>
      <c r="D520" s="219"/>
      <c r="E520" s="220"/>
      <c r="F520" s="220"/>
      <c r="G520" s="220"/>
      <c r="H520" s="220"/>
      <c r="I520" s="220"/>
      <c r="J520" s="221"/>
      <c r="K520" s="221"/>
      <c r="L520" s="107" t="s">
        <v>265</v>
      </c>
      <c r="M520" s="221"/>
      <c r="N520" s="221"/>
      <c r="O520" s="222"/>
      <c r="P520" s="222"/>
      <c r="Q520" s="222"/>
      <c r="R520" s="222"/>
      <c r="S520" s="222"/>
      <c r="T520" s="219"/>
      <c r="U520" s="219"/>
      <c r="V520" s="219"/>
      <c r="W520" s="219"/>
      <c r="X520" s="219"/>
      <c r="Y520" s="210"/>
      <c r="Z520" s="211"/>
      <c r="AA520" s="211"/>
      <c r="AB520" s="211"/>
      <c r="AC520" s="211"/>
    </row>
    <row r="521" spans="1:29" s="120" customFormat="1" ht="19.5" thickBot="1">
      <c r="A521" s="109">
        <v>4</v>
      </c>
      <c r="B521" s="212"/>
      <c r="C521" s="212"/>
      <c r="D521" s="212"/>
      <c r="E521" s="213"/>
      <c r="F521" s="213"/>
      <c r="G521" s="213"/>
      <c r="H521" s="213"/>
      <c r="I521" s="213"/>
      <c r="J521" s="214"/>
      <c r="K521" s="214"/>
      <c r="L521" s="110" t="s">
        <v>265</v>
      </c>
      <c r="M521" s="214"/>
      <c r="N521" s="214"/>
      <c r="O521" s="215"/>
      <c r="P521" s="215"/>
      <c r="Q521" s="215"/>
      <c r="R521" s="215"/>
      <c r="S521" s="215"/>
      <c r="T521" s="216"/>
      <c r="U521" s="217"/>
      <c r="V521" s="217"/>
      <c r="W521" s="217"/>
      <c r="X521" s="217"/>
      <c r="Y521" s="218"/>
      <c r="Z521" s="218"/>
      <c r="AA521" s="218"/>
      <c r="AB521" s="218"/>
      <c r="AC521" s="218"/>
    </row>
    <row r="523" spans="1:29" s="120" customFormat="1" ht="19.5" thickBot="1">
      <c r="A523" s="105">
        <v>7</v>
      </c>
      <c r="B523" s="105" t="s">
        <v>252</v>
      </c>
      <c r="C523" s="105">
        <v>20</v>
      </c>
      <c r="D523" s="105" t="s">
        <v>253</v>
      </c>
      <c r="E523" s="105" t="s">
        <v>254</v>
      </c>
      <c r="F523" s="105" t="s">
        <v>295</v>
      </c>
      <c r="G523" s="105" t="s">
        <v>255</v>
      </c>
      <c r="H523" s="105"/>
      <c r="I523" s="227" t="s">
        <v>256</v>
      </c>
      <c r="J523" s="227"/>
      <c r="K523" s="227" t="s">
        <v>408</v>
      </c>
      <c r="L523" s="227"/>
      <c r="M523" s="227"/>
      <c r="N523" s="227"/>
      <c r="O523" s="227"/>
      <c r="P523" s="227"/>
      <c r="Q523" s="227"/>
      <c r="R523" s="227"/>
      <c r="S523" s="227"/>
      <c r="T523" s="227" t="s">
        <v>349</v>
      </c>
      <c r="U523" s="227"/>
      <c r="V523" s="227"/>
      <c r="W523" s="227" t="s">
        <v>282</v>
      </c>
      <c r="X523" s="227"/>
      <c r="Y523" s="227"/>
      <c r="Z523" s="227"/>
      <c r="AA523" s="227"/>
      <c r="AB523" s="227"/>
      <c r="AC523" s="227"/>
    </row>
    <row r="524" spans="1:32" s="120" customFormat="1" ht="19.5" thickBot="1">
      <c r="A524" s="228" t="s">
        <v>258</v>
      </c>
      <c r="B524" s="229" t="s">
        <v>259</v>
      </c>
      <c r="C524" s="229"/>
      <c r="D524" s="229"/>
      <c r="E524" s="230" t="s">
        <v>260</v>
      </c>
      <c r="F524" s="230"/>
      <c r="G524" s="230"/>
      <c r="H524" s="230"/>
      <c r="I524" s="230"/>
      <c r="J524" s="230"/>
      <c r="K524" s="230"/>
      <c r="L524" s="230"/>
      <c r="M524" s="230"/>
      <c r="N524" s="230"/>
      <c r="O524" s="230"/>
      <c r="P524" s="230"/>
      <c r="Q524" s="230"/>
      <c r="R524" s="230"/>
      <c r="S524" s="230"/>
      <c r="T524" s="231" t="s">
        <v>261</v>
      </c>
      <c r="U524" s="231"/>
      <c r="V524" s="231"/>
      <c r="W524" s="231"/>
      <c r="X524" s="231"/>
      <c r="Y524" s="231"/>
      <c r="Z524" s="231"/>
      <c r="AA524" s="231"/>
      <c r="AB524" s="231"/>
      <c r="AC524" s="231"/>
      <c r="AE524" s="120" t="s">
        <v>322</v>
      </c>
      <c r="AF524" s="120">
        <v>0</v>
      </c>
    </row>
    <row r="525" spans="1:32" s="120" customFormat="1" ht="20.25" thickBot="1" thickTop="1">
      <c r="A525" s="228"/>
      <c r="B525" s="229"/>
      <c r="C525" s="229"/>
      <c r="D525" s="229"/>
      <c r="E525" s="230"/>
      <c r="F525" s="230"/>
      <c r="G525" s="230"/>
      <c r="H525" s="230"/>
      <c r="I525" s="230"/>
      <c r="J525" s="230"/>
      <c r="K525" s="230"/>
      <c r="L525" s="230"/>
      <c r="M525" s="230"/>
      <c r="N525" s="230"/>
      <c r="O525" s="230"/>
      <c r="P525" s="230"/>
      <c r="Q525" s="230"/>
      <c r="R525" s="230"/>
      <c r="S525" s="230"/>
      <c r="T525" s="232" t="s">
        <v>262</v>
      </c>
      <c r="U525" s="232"/>
      <c r="V525" s="232"/>
      <c r="W525" s="232"/>
      <c r="X525" s="232"/>
      <c r="Y525" s="233" t="s">
        <v>263</v>
      </c>
      <c r="Z525" s="233"/>
      <c r="AA525" s="233"/>
      <c r="AB525" s="233"/>
      <c r="AC525" s="233"/>
      <c r="AE525" s="120" t="s">
        <v>323</v>
      </c>
      <c r="AF525" s="120">
        <v>1000</v>
      </c>
    </row>
    <row r="526" spans="1:32" s="120" customFormat="1" ht="19.5" thickTop="1">
      <c r="A526" s="106">
        <v>1</v>
      </c>
      <c r="B526" s="226">
        <v>0.375</v>
      </c>
      <c r="C526" s="226"/>
      <c r="D526" s="226"/>
      <c r="E526" s="220" t="s">
        <v>282</v>
      </c>
      <c r="F526" s="220"/>
      <c r="G526" s="220"/>
      <c r="H526" s="220"/>
      <c r="I526" s="220"/>
      <c r="J526" s="221">
        <v>0</v>
      </c>
      <c r="K526" s="221"/>
      <c r="L526" s="107" t="s">
        <v>264</v>
      </c>
      <c r="M526" s="221">
        <v>3</v>
      </c>
      <c r="N526" s="221"/>
      <c r="O526" s="222" t="s">
        <v>287</v>
      </c>
      <c r="P526" s="222"/>
      <c r="Q526" s="222"/>
      <c r="R526" s="222"/>
      <c r="S526" s="222"/>
      <c r="T526" s="226"/>
      <c r="U526" s="226"/>
      <c r="V526" s="226"/>
      <c r="W526" s="226"/>
      <c r="X526" s="226"/>
      <c r="Y526" s="223"/>
      <c r="Z526" s="223"/>
      <c r="AA526" s="223"/>
      <c r="AB526" s="223"/>
      <c r="AC526" s="223"/>
      <c r="AE526" s="120" t="s">
        <v>324</v>
      </c>
      <c r="AF526" s="120">
        <v>1500</v>
      </c>
    </row>
    <row r="527" spans="1:29" s="120" customFormat="1" ht="18.75">
      <c r="A527" s="108">
        <v>2</v>
      </c>
      <c r="B527" s="224">
        <v>0.4166666666666667</v>
      </c>
      <c r="C527" s="224"/>
      <c r="D527" s="224"/>
      <c r="E527" s="220" t="s">
        <v>292</v>
      </c>
      <c r="F527" s="220"/>
      <c r="G527" s="220"/>
      <c r="H527" s="220"/>
      <c r="I527" s="220"/>
      <c r="J527" s="225">
        <v>0</v>
      </c>
      <c r="K527" s="225"/>
      <c r="L527" s="107" t="s">
        <v>265</v>
      </c>
      <c r="M527" s="225">
        <v>7</v>
      </c>
      <c r="N527" s="225"/>
      <c r="O527" s="222" t="s">
        <v>278</v>
      </c>
      <c r="P527" s="222"/>
      <c r="Q527" s="222"/>
      <c r="R527" s="222"/>
      <c r="S527" s="222"/>
      <c r="T527" s="219"/>
      <c r="U527" s="219"/>
      <c r="V527" s="219"/>
      <c r="W527" s="219"/>
      <c r="X527" s="219"/>
      <c r="Y527" s="210"/>
      <c r="Z527" s="211"/>
      <c r="AA527" s="211"/>
      <c r="AB527" s="211"/>
      <c r="AC527" s="211"/>
    </row>
    <row r="528" spans="1:29" s="120" customFormat="1" ht="18.75">
      <c r="A528" s="108">
        <v>3</v>
      </c>
      <c r="B528" s="219">
        <v>0.5243055555555556</v>
      </c>
      <c r="C528" s="219"/>
      <c r="D528" s="219"/>
      <c r="E528" s="220" t="s">
        <v>277</v>
      </c>
      <c r="F528" s="220"/>
      <c r="G528" s="220"/>
      <c r="H528" s="220"/>
      <c r="I528" s="220"/>
      <c r="J528" s="221">
        <v>1</v>
      </c>
      <c r="K528" s="221"/>
      <c r="L528" s="107" t="s">
        <v>265</v>
      </c>
      <c r="M528" s="221">
        <v>2</v>
      </c>
      <c r="N528" s="221"/>
      <c r="O528" s="222" t="s">
        <v>282</v>
      </c>
      <c r="P528" s="222"/>
      <c r="Q528" s="222"/>
      <c r="R528" s="222"/>
      <c r="S528" s="222"/>
      <c r="T528" s="219"/>
      <c r="U528" s="219"/>
      <c r="V528" s="219"/>
      <c r="W528" s="219"/>
      <c r="X528" s="219"/>
      <c r="Y528" s="210"/>
      <c r="Z528" s="211"/>
      <c r="AA528" s="211"/>
      <c r="AB528" s="211"/>
      <c r="AC528" s="211"/>
    </row>
    <row r="529" spans="1:29" s="120" customFormat="1" ht="19.5" thickBot="1">
      <c r="A529" s="109">
        <v>4</v>
      </c>
      <c r="B529" s="212"/>
      <c r="C529" s="212"/>
      <c r="D529" s="212"/>
      <c r="E529" s="213"/>
      <c r="F529" s="213"/>
      <c r="G529" s="213"/>
      <c r="H529" s="213"/>
      <c r="I529" s="213"/>
      <c r="J529" s="214"/>
      <c r="K529" s="214"/>
      <c r="L529" s="110" t="s">
        <v>265</v>
      </c>
      <c r="M529" s="214"/>
      <c r="N529" s="214"/>
      <c r="O529" s="215"/>
      <c r="P529" s="215"/>
      <c r="Q529" s="215"/>
      <c r="R529" s="215"/>
      <c r="S529" s="215"/>
      <c r="T529" s="216"/>
      <c r="U529" s="217"/>
      <c r="V529" s="217"/>
      <c r="W529" s="217"/>
      <c r="X529" s="217"/>
      <c r="Y529" s="218"/>
      <c r="Z529" s="218"/>
      <c r="AA529" s="218"/>
      <c r="AB529" s="218"/>
      <c r="AC529" s="218"/>
    </row>
    <row r="531" spans="1:29" s="120" customFormat="1" ht="19.5" thickBot="1">
      <c r="A531" s="105">
        <v>7</v>
      </c>
      <c r="B531" s="105" t="s">
        <v>252</v>
      </c>
      <c r="C531" s="105">
        <v>20</v>
      </c>
      <c r="D531" s="105" t="s">
        <v>253</v>
      </c>
      <c r="E531" s="105" t="s">
        <v>254</v>
      </c>
      <c r="F531" s="105" t="s">
        <v>295</v>
      </c>
      <c r="G531" s="105" t="s">
        <v>255</v>
      </c>
      <c r="H531" s="105"/>
      <c r="I531" s="227" t="s">
        <v>256</v>
      </c>
      <c r="J531" s="227"/>
      <c r="K531" s="227" t="s">
        <v>409</v>
      </c>
      <c r="L531" s="227"/>
      <c r="M531" s="227"/>
      <c r="N531" s="227"/>
      <c r="O531" s="227"/>
      <c r="P531" s="227"/>
      <c r="Q531" s="227"/>
      <c r="R531" s="227"/>
      <c r="S531" s="227"/>
      <c r="T531" s="227" t="s">
        <v>349</v>
      </c>
      <c r="U531" s="227"/>
      <c r="V531" s="227"/>
      <c r="W531" s="227" t="s">
        <v>298</v>
      </c>
      <c r="X531" s="227"/>
      <c r="Y531" s="227"/>
      <c r="Z531" s="227"/>
      <c r="AA531" s="227"/>
      <c r="AB531" s="227"/>
      <c r="AC531" s="227"/>
    </row>
    <row r="532" spans="1:32" s="120" customFormat="1" ht="19.5" thickBot="1">
      <c r="A532" s="228" t="s">
        <v>258</v>
      </c>
      <c r="B532" s="229" t="s">
        <v>259</v>
      </c>
      <c r="C532" s="229"/>
      <c r="D532" s="229"/>
      <c r="E532" s="230" t="s">
        <v>260</v>
      </c>
      <c r="F532" s="230"/>
      <c r="G532" s="230"/>
      <c r="H532" s="230"/>
      <c r="I532" s="230"/>
      <c r="J532" s="230"/>
      <c r="K532" s="230"/>
      <c r="L532" s="230"/>
      <c r="M532" s="230"/>
      <c r="N532" s="230"/>
      <c r="O532" s="230"/>
      <c r="P532" s="230"/>
      <c r="Q532" s="230"/>
      <c r="R532" s="230"/>
      <c r="S532" s="230"/>
      <c r="T532" s="231" t="s">
        <v>261</v>
      </c>
      <c r="U532" s="231"/>
      <c r="V532" s="231"/>
      <c r="W532" s="231"/>
      <c r="X532" s="231"/>
      <c r="Y532" s="231"/>
      <c r="Z532" s="231"/>
      <c r="AA532" s="231"/>
      <c r="AB532" s="231"/>
      <c r="AC532" s="231"/>
      <c r="AE532" s="120" t="s">
        <v>322</v>
      </c>
      <c r="AF532" s="120">
        <v>3000</v>
      </c>
    </row>
    <row r="533" spans="1:32" s="120" customFormat="1" ht="20.25" thickBot="1" thickTop="1">
      <c r="A533" s="228"/>
      <c r="B533" s="229"/>
      <c r="C533" s="229"/>
      <c r="D533" s="229"/>
      <c r="E533" s="230"/>
      <c r="F533" s="230"/>
      <c r="G533" s="230"/>
      <c r="H533" s="230"/>
      <c r="I533" s="230"/>
      <c r="J533" s="230"/>
      <c r="K533" s="230"/>
      <c r="L533" s="230"/>
      <c r="M533" s="230"/>
      <c r="N533" s="230"/>
      <c r="O533" s="230"/>
      <c r="P533" s="230"/>
      <c r="Q533" s="230"/>
      <c r="R533" s="230"/>
      <c r="S533" s="230"/>
      <c r="T533" s="232" t="s">
        <v>262</v>
      </c>
      <c r="U533" s="232"/>
      <c r="V533" s="232"/>
      <c r="W533" s="232"/>
      <c r="X533" s="232"/>
      <c r="Y533" s="233" t="s">
        <v>263</v>
      </c>
      <c r="Z533" s="233"/>
      <c r="AA533" s="233"/>
      <c r="AB533" s="233"/>
      <c r="AC533" s="233"/>
      <c r="AE533" s="120" t="s">
        <v>323</v>
      </c>
      <c r="AF533" s="120">
        <v>1000</v>
      </c>
    </row>
    <row r="534" spans="1:32" s="120" customFormat="1" ht="19.5" thickTop="1">
      <c r="A534" s="106">
        <v>1</v>
      </c>
      <c r="B534" s="226">
        <v>0.6875</v>
      </c>
      <c r="C534" s="226"/>
      <c r="D534" s="226"/>
      <c r="E534" s="220" t="s">
        <v>301</v>
      </c>
      <c r="F534" s="220"/>
      <c r="G534" s="220"/>
      <c r="H534" s="220"/>
      <c r="I534" s="220"/>
      <c r="J534" s="221">
        <v>0</v>
      </c>
      <c r="K534" s="221"/>
      <c r="L534" s="107" t="s">
        <v>264</v>
      </c>
      <c r="M534" s="221">
        <v>3</v>
      </c>
      <c r="N534" s="221"/>
      <c r="O534" s="222" t="s">
        <v>274</v>
      </c>
      <c r="P534" s="222"/>
      <c r="Q534" s="222"/>
      <c r="R534" s="222"/>
      <c r="S534" s="222"/>
      <c r="T534" s="226"/>
      <c r="U534" s="226"/>
      <c r="V534" s="226"/>
      <c r="W534" s="226"/>
      <c r="X534" s="226"/>
      <c r="Y534" s="223"/>
      <c r="Z534" s="223"/>
      <c r="AA534" s="223"/>
      <c r="AB534" s="223"/>
      <c r="AC534" s="223"/>
      <c r="AE534" s="120" t="s">
        <v>324</v>
      </c>
      <c r="AF534" s="120">
        <v>1500</v>
      </c>
    </row>
    <row r="535" spans="1:29" s="120" customFormat="1" ht="18.75">
      <c r="A535" s="108">
        <v>2</v>
      </c>
      <c r="B535" s="224">
        <v>0.7222222222222222</v>
      </c>
      <c r="C535" s="224"/>
      <c r="D535" s="224"/>
      <c r="E535" s="220" t="s">
        <v>298</v>
      </c>
      <c r="F535" s="220"/>
      <c r="G535" s="220"/>
      <c r="H535" s="220"/>
      <c r="I535" s="220"/>
      <c r="J535" s="225">
        <v>9</v>
      </c>
      <c r="K535" s="225"/>
      <c r="L535" s="107" t="s">
        <v>265</v>
      </c>
      <c r="M535" s="225">
        <v>1</v>
      </c>
      <c r="N535" s="225"/>
      <c r="O535" s="222" t="s">
        <v>269</v>
      </c>
      <c r="P535" s="222"/>
      <c r="Q535" s="222"/>
      <c r="R535" s="222"/>
      <c r="S535" s="222"/>
      <c r="T535" s="219"/>
      <c r="U535" s="219"/>
      <c r="V535" s="219"/>
      <c r="W535" s="219"/>
      <c r="X535" s="219"/>
      <c r="Y535" s="210"/>
      <c r="Z535" s="211"/>
      <c r="AA535" s="211"/>
      <c r="AB535" s="211"/>
      <c r="AC535" s="211"/>
    </row>
    <row r="536" spans="1:29" s="120" customFormat="1" ht="18.75">
      <c r="A536" s="108">
        <v>3</v>
      </c>
      <c r="B536" s="219">
        <v>0.7569444444444445</v>
      </c>
      <c r="C536" s="219"/>
      <c r="D536" s="219"/>
      <c r="E536" s="220" t="s">
        <v>298</v>
      </c>
      <c r="F536" s="220"/>
      <c r="G536" s="220"/>
      <c r="H536" s="220"/>
      <c r="I536" s="220"/>
      <c r="J536" s="221">
        <v>6</v>
      </c>
      <c r="K536" s="221"/>
      <c r="L536" s="107" t="s">
        <v>265</v>
      </c>
      <c r="M536" s="221">
        <v>0</v>
      </c>
      <c r="N536" s="221"/>
      <c r="O536" s="222" t="s">
        <v>274</v>
      </c>
      <c r="P536" s="222"/>
      <c r="Q536" s="222"/>
      <c r="R536" s="222"/>
      <c r="S536" s="222"/>
      <c r="T536" s="219"/>
      <c r="U536" s="219"/>
      <c r="V536" s="219"/>
      <c r="W536" s="219"/>
      <c r="X536" s="219"/>
      <c r="Y536" s="210"/>
      <c r="Z536" s="211"/>
      <c r="AA536" s="211"/>
      <c r="AB536" s="211"/>
      <c r="AC536" s="211"/>
    </row>
    <row r="537" spans="1:29" s="120" customFormat="1" ht="19.5" thickBot="1">
      <c r="A537" s="109">
        <v>4</v>
      </c>
      <c r="B537" s="212"/>
      <c r="C537" s="212"/>
      <c r="D537" s="212"/>
      <c r="E537" s="213"/>
      <c r="F537" s="213"/>
      <c r="G537" s="213"/>
      <c r="H537" s="213"/>
      <c r="I537" s="213"/>
      <c r="J537" s="214"/>
      <c r="K537" s="214"/>
      <c r="L537" s="110" t="s">
        <v>265</v>
      </c>
      <c r="M537" s="214"/>
      <c r="N537" s="214"/>
      <c r="O537" s="215"/>
      <c r="P537" s="215"/>
      <c r="Q537" s="215"/>
      <c r="R537" s="215"/>
      <c r="S537" s="215"/>
      <c r="T537" s="216"/>
      <c r="U537" s="217"/>
      <c r="V537" s="217"/>
      <c r="W537" s="217"/>
      <c r="X537" s="217"/>
      <c r="Y537" s="218"/>
      <c r="Z537" s="218"/>
      <c r="AA537" s="218"/>
      <c r="AB537" s="218"/>
      <c r="AC537" s="218"/>
    </row>
    <row r="539" spans="1:29" s="120" customFormat="1" ht="19.5" thickBot="1">
      <c r="A539" s="105">
        <v>7</v>
      </c>
      <c r="B539" s="105" t="s">
        <v>252</v>
      </c>
      <c r="C539" s="105">
        <v>20</v>
      </c>
      <c r="D539" s="105" t="s">
        <v>253</v>
      </c>
      <c r="E539" s="105" t="s">
        <v>254</v>
      </c>
      <c r="F539" s="105" t="s">
        <v>295</v>
      </c>
      <c r="G539" s="105" t="s">
        <v>255</v>
      </c>
      <c r="H539" s="105"/>
      <c r="I539" s="227" t="s">
        <v>256</v>
      </c>
      <c r="J539" s="227"/>
      <c r="K539" s="227" t="s">
        <v>305</v>
      </c>
      <c r="L539" s="227"/>
      <c r="M539" s="227"/>
      <c r="N539" s="227"/>
      <c r="O539" s="227"/>
      <c r="P539" s="227"/>
      <c r="Q539" s="227"/>
      <c r="R539" s="227"/>
      <c r="S539" s="227"/>
      <c r="T539" s="227" t="s">
        <v>349</v>
      </c>
      <c r="U539" s="227"/>
      <c r="V539" s="227"/>
      <c r="W539" s="227" t="s">
        <v>288</v>
      </c>
      <c r="X539" s="227"/>
      <c r="Y539" s="227"/>
      <c r="Z539" s="227"/>
      <c r="AA539" s="227"/>
      <c r="AB539" s="227"/>
      <c r="AC539" s="227"/>
    </row>
    <row r="540" spans="1:32" s="120" customFormat="1" ht="19.5" thickBot="1">
      <c r="A540" s="228" t="s">
        <v>258</v>
      </c>
      <c r="B540" s="229" t="s">
        <v>259</v>
      </c>
      <c r="C540" s="229"/>
      <c r="D540" s="229"/>
      <c r="E540" s="230" t="s">
        <v>260</v>
      </c>
      <c r="F540" s="230"/>
      <c r="G540" s="230"/>
      <c r="H540" s="230"/>
      <c r="I540" s="230"/>
      <c r="J540" s="230"/>
      <c r="K540" s="230"/>
      <c r="L540" s="230"/>
      <c r="M540" s="230"/>
      <c r="N540" s="230"/>
      <c r="O540" s="230"/>
      <c r="P540" s="230"/>
      <c r="Q540" s="230"/>
      <c r="R540" s="230"/>
      <c r="S540" s="230"/>
      <c r="T540" s="231" t="s">
        <v>261</v>
      </c>
      <c r="U540" s="231"/>
      <c r="V540" s="231"/>
      <c r="W540" s="231"/>
      <c r="X540" s="231"/>
      <c r="Y540" s="231"/>
      <c r="Z540" s="231"/>
      <c r="AA540" s="231"/>
      <c r="AB540" s="231"/>
      <c r="AC540" s="231"/>
      <c r="AE540" s="120" t="s">
        <v>322</v>
      </c>
      <c r="AF540" s="120">
        <v>1000</v>
      </c>
    </row>
    <row r="541" spans="1:32" s="120" customFormat="1" ht="20.25" thickBot="1" thickTop="1">
      <c r="A541" s="228"/>
      <c r="B541" s="229"/>
      <c r="C541" s="229"/>
      <c r="D541" s="229"/>
      <c r="E541" s="230"/>
      <c r="F541" s="230"/>
      <c r="G541" s="230"/>
      <c r="H541" s="230"/>
      <c r="I541" s="230"/>
      <c r="J541" s="230"/>
      <c r="K541" s="230"/>
      <c r="L541" s="230"/>
      <c r="M541" s="230"/>
      <c r="N541" s="230"/>
      <c r="O541" s="230"/>
      <c r="P541" s="230"/>
      <c r="Q541" s="230"/>
      <c r="R541" s="230"/>
      <c r="S541" s="230"/>
      <c r="T541" s="232" t="s">
        <v>262</v>
      </c>
      <c r="U541" s="232"/>
      <c r="V541" s="232"/>
      <c r="W541" s="232"/>
      <c r="X541" s="232"/>
      <c r="Y541" s="233" t="s">
        <v>263</v>
      </c>
      <c r="Z541" s="233"/>
      <c r="AA541" s="233"/>
      <c r="AB541" s="233"/>
      <c r="AC541" s="233"/>
      <c r="AE541" s="120" t="s">
        <v>323</v>
      </c>
      <c r="AF541" s="120">
        <v>1000</v>
      </c>
    </row>
    <row r="542" spans="1:32" s="120" customFormat="1" ht="19.5" thickTop="1">
      <c r="A542" s="106">
        <v>1</v>
      </c>
      <c r="B542" s="226">
        <v>0.75</v>
      </c>
      <c r="C542" s="226"/>
      <c r="D542" s="226"/>
      <c r="E542" s="220" t="s">
        <v>287</v>
      </c>
      <c r="F542" s="220"/>
      <c r="G542" s="220"/>
      <c r="H542" s="220"/>
      <c r="I542" s="220"/>
      <c r="J542" s="221">
        <v>1</v>
      </c>
      <c r="K542" s="221"/>
      <c r="L542" s="107" t="s">
        <v>264</v>
      </c>
      <c r="M542" s="221">
        <v>1</v>
      </c>
      <c r="N542" s="221"/>
      <c r="O542" s="222" t="s">
        <v>288</v>
      </c>
      <c r="P542" s="222"/>
      <c r="Q542" s="222"/>
      <c r="R542" s="222"/>
      <c r="S542" s="222"/>
      <c r="T542" s="226"/>
      <c r="U542" s="226"/>
      <c r="V542" s="226"/>
      <c r="W542" s="226"/>
      <c r="X542" s="226"/>
      <c r="Y542" s="223"/>
      <c r="Z542" s="223"/>
      <c r="AA542" s="223"/>
      <c r="AB542" s="223"/>
      <c r="AC542" s="223"/>
      <c r="AE542" s="120" t="s">
        <v>324</v>
      </c>
      <c r="AF542" s="120">
        <v>500</v>
      </c>
    </row>
    <row r="543" spans="1:29" s="120" customFormat="1" ht="18.75">
      <c r="A543" s="108">
        <v>2</v>
      </c>
      <c r="B543" s="224">
        <v>0.7916666666666666</v>
      </c>
      <c r="C543" s="224"/>
      <c r="D543" s="224"/>
      <c r="E543" s="220" t="s">
        <v>277</v>
      </c>
      <c r="F543" s="220"/>
      <c r="G543" s="220"/>
      <c r="H543" s="220"/>
      <c r="I543" s="220"/>
      <c r="J543" s="225">
        <v>0</v>
      </c>
      <c r="K543" s="225"/>
      <c r="L543" s="107" t="s">
        <v>265</v>
      </c>
      <c r="M543" s="225">
        <v>5</v>
      </c>
      <c r="N543" s="225"/>
      <c r="O543" s="222" t="s">
        <v>288</v>
      </c>
      <c r="P543" s="222"/>
      <c r="Q543" s="222"/>
      <c r="R543" s="222"/>
      <c r="S543" s="222"/>
      <c r="T543" s="219"/>
      <c r="U543" s="219"/>
      <c r="V543" s="219"/>
      <c r="W543" s="219"/>
      <c r="X543" s="219"/>
      <c r="Y543" s="210"/>
      <c r="Z543" s="211"/>
      <c r="AA543" s="211"/>
      <c r="AB543" s="211"/>
      <c r="AC543" s="211"/>
    </row>
    <row r="544" spans="1:29" s="120" customFormat="1" ht="18.75">
      <c r="A544" s="108">
        <v>3</v>
      </c>
      <c r="B544" s="219"/>
      <c r="C544" s="219"/>
      <c r="D544" s="219"/>
      <c r="E544" s="220"/>
      <c r="F544" s="220"/>
      <c r="G544" s="220"/>
      <c r="H544" s="220"/>
      <c r="I544" s="220"/>
      <c r="J544" s="221"/>
      <c r="K544" s="221"/>
      <c r="L544" s="107" t="s">
        <v>265</v>
      </c>
      <c r="M544" s="221"/>
      <c r="N544" s="221"/>
      <c r="O544" s="222"/>
      <c r="P544" s="222"/>
      <c r="Q544" s="222"/>
      <c r="R544" s="222"/>
      <c r="S544" s="222"/>
      <c r="T544" s="219"/>
      <c r="U544" s="219"/>
      <c r="V544" s="219"/>
      <c r="W544" s="219"/>
      <c r="X544" s="219"/>
      <c r="Y544" s="210"/>
      <c r="Z544" s="211"/>
      <c r="AA544" s="211"/>
      <c r="AB544" s="211"/>
      <c r="AC544" s="211"/>
    </row>
    <row r="545" spans="1:29" s="120" customFormat="1" ht="19.5" thickBot="1">
      <c r="A545" s="109">
        <v>4</v>
      </c>
      <c r="B545" s="212"/>
      <c r="C545" s="212"/>
      <c r="D545" s="212"/>
      <c r="E545" s="213"/>
      <c r="F545" s="213"/>
      <c r="G545" s="213"/>
      <c r="H545" s="213"/>
      <c r="I545" s="213"/>
      <c r="J545" s="214"/>
      <c r="K545" s="214"/>
      <c r="L545" s="110" t="s">
        <v>265</v>
      </c>
      <c r="M545" s="214"/>
      <c r="N545" s="214"/>
      <c r="O545" s="215"/>
      <c r="P545" s="215"/>
      <c r="Q545" s="215"/>
      <c r="R545" s="215"/>
      <c r="S545" s="215"/>
      <c r="T545" s="216"/>
      <c r="U545" s="217"/>
      <c r="V545" s="217"/>
      <c r="W545" s="217"/>
      <c r="X545" s="217"/>
      <c r="Y545" s="218"/>
      <c r="Z545" s="218"/>
      <c r="AA545" s="218"/>
      <c r="AB545" s="218"/>
      <c r="AC545" s="218"/>
    </row>
    <row r="547" spans="1:29" s="120" customFormat="1" ht="19.5" thickBot="1">
      <c r="A547" s="105">
        <v>7</v>
      </c>
      <c r="B547" s="105" t="s">
        <v>252</v>
      </c>
      <c r="C547" s="105">
        <v>21</v>
      </c>
      <c r="D547" s="105" t="s">
        <v>253</v>
      </c>
      <c r="E547" s="105" t="s">
        <v>254</v>
      </c>
      <c r="F547" s="105" t="s">
        <v>279</v>
      </c>
      <c r="G547" s="105" t="s">
        <v>255</v>
      </c>
      <c r="H547" s="105"/>
      <c r="I547" s="227" t="s">
        <v>256</v>
      </c>
      <c r="J547" s="227"/>
      <c r="K547" s="227" t="s">
        <v>415</v>
      </c>
      <c r="L547" s="227"/>
      <c r="M547" s="227"/>
      <c r="N547" s="227"/>
      <c r="O547" s="227"/>
      <c r="P547" s="227"/>
      <c r="Q547" s="227"/>
      <c r="R547" s="227"/>
      <c r="S547" s="227"/>
      <c r="T547" s="227" t="s">
        <v>349</v>
      </c>
      <c r="U547" s="227"/>
      <c r="V547" s="227"/>
      <c r="W547" s="227" t="s">
        <v>288</v>
      </c>
      <c r="X547" s="227"/>
      <c r="Y547" s="227"/>
      <c r="Z547" s="227"/>
      <c r="AA547" s="227"/>
      <c r="AB547" s="227"/>
      <c r="AC547" s="227"/>
    </row>
    <row r="548" spans="1:32" s="120" customFormat="1" ht="19.5" thickBot="1">
      <c r="A548" s="228" t="s">
        <v>258</v>
      </c>
      <c r="B548" s="229" t="s">
        <v>259</v>
      </c>
      <c r="C548" s="229"/>
      <c r="D548" s="229"/>
      <c r="E548" s="230" t="s">
        <v>260</v>
      </c>
      <c r="F548" s="230"/>
      <c r="G548" s="230"/>
      <c r="H548" s="230"/>
      <c r="I548" s="230"/>
      <c r="J548" s="230"/>
      <c r="K548" s="230"/>
      <c r="L548" s="230"/>
      <c r="M548" s="230"/>
      <c r="N548" s="230"/>
      <c r="O548" s="230"/>
      <c r="P548" s="230"/>
      <c r="Q548" s="230"/>
      <c r="R548" s="230"/>
      <c r="S548" s="230"/>
      <c r="T548" s="231" t="s">
        <v>261</v>
      </c>
      <c r="U548" s="231"/>
      <c r="V548" s="231"/>
      <c r="W548" s="231"/>
      <c r="X548" s="231"/>
      <c r="Y548" s="231"/>
      <c r="Z548" s="231"/>
      <c r="AA548" s="231"/>
      <c r="AB548" s="231"/>
      <c r="AC548" s="231"/>
      <c r="AE548" s="120" t="s">
        <v>322</v>
      </c>
      <c r="AF548" s="120">
        <v>0</v>
      </c>
    </row>
    <row r="549" spans="1:32" s="120" customFormat="1" ht="20.25" thickBot="1" thickTop="1">
      <c r="A549" s="228"/>
      <c r="B549" s="229"/>
      <c r="C549" s="229"/>
      <c r="D549" s="229"/>
      <c r="E549" s="230"/>
      <c r="F549" s="230"/>
      <c r="G549" s="230"/>
      <c r="H549" s="230"/>
      <c r="I549" s="230"/>
      <c r="J549" s="230"/>
      <c r="K549" s="230"/>
      <c r="L549" s="230"/>
      <c r="M549" s="230"/>
      <c r="N549" s="230"/>
      <c r="O549" s="230"/>
      <c r="P549" s="230"/>
      <c r="Q549" s="230"/>
      <c r="R549" s="230"/>
      <c r="S549" s="230"/>
      <c r="T549" s="232" t="s">
        <v>262</v>
      </c>
      <c r="U549" s="232"/>
      <c r="V549" s="232"/>
      <c r="W549" s="232"/>
      <c r="X549" s="232"/>
      <c r="Y549" s="233" t="s">
        <v>263</v>
      </c>
      <c r="Z549" s="233"/>
      <c r="AA549" s="233"/>
      <c r="AB549" s="233"/>
      <c r="AC549" s="233"/>
      <c r="AE549" s="120" t="s">
        <v>323</v>
      </c>
      <c r="AF549" s="120">
        <v>1000</v>
      </c>
    </row>
    <row r="550" spans="1:32" s="120" customFormat="1" ht="19.5" thickTop="1">
      <c r="A550" s="106">
        <v>1</v>
      </c>
      <c r="B550" s="226">
        <v>0.375</v>
      </c>
      <c r="C550" s="226"/>
      <c r="D550" s="226"/>
      <c r="E550" s="220" t="s">
        <v>416</v>
      </c>
      <c r="F550" s="220"/>
      <c r="G550" s="220"/>
      <c r="H550" s="220"/>
      <c r="I550" s="220"/>
      <c r="J550" s="221">
        <v>0</v>
      </c>
      <c r="K550" s="221"/>
      <c r="L550" s="107" t="s">
        <v>264</v>
      </c>
      <c r="M550" s="221">
        <v>3</v>
      </c>
      <c r="N550" s="221"/>
      <c r="O550" s="222" t="s">
        <v>271</v>
      </c>
      <c r="P550" s="222"/>
      <c r="Q550" s="222"/>
      <c r="R550" s="222"/>
      <c r="S550" s="222"/>
      <c r="T550" s="226"/>
      <c r="U550" s="226"/>
      <c r="V550" s="226"/>
      <c r="W550" s="226"/>
      <c r="X550" s="226"/>
      <c r="Y550" s="223"/>
      <c r="Z550" s="223"/>
      <c r="AA550" s="223"/>
      <c r="AB550" s="223"/>
      <c r="AC550" s="223"/>
      <c r="AE550" s="120" t="s">
        <v>324</v>
      </c>
      <c r="AF550" s="120">
        <v>500</v>
      </c>
    </row>
    <row r="551" spans="1:29" s="120" customFormat="1" ht="18.75">
      <c r="A551" s="108">
        <v>2</v>
      </c>
      <c r="B551" s="224"/>
      <c r="C551" s="224"/>
      <c r="D551" s="224"/>
      <c r="E551" s="220"/>
      <c r="F551" s="220"/>
      <c r="G551" s="220"/>
      <c r="H551" s="220"/>
      <c r="I551" s="220"/>
      <c r="J551" s="225"/>
      <c r="K551" s="225"/>
      <c r="L551" s="107" t="s">
        <v>265</v>
      </c>
      <c r="M551" s="225"/>
      <c r="N551" s="225"/>
      <c r="O551" s="222"/>
      <c r="P551" s="222"/>
      <c r="Q551" s="222"/>
      <c r="R551" s="222"/>
      <c r="S551" s="222"/>
      <c r="T551" s="219"/>
      <c r="U551" s="219"/>
      <c r="V551" s="219"/>
      <c r="W551" s="219"/>
      <c r="X551" s="219"/>
      <c r="Y551" s="210"/>
      <c r="Z551" s="211"/>
      <c r="AA551" s="211"/>
      <c r="AB551" s="211"/>
      <c r="AC551" s="211"/>
    </row>
    <row r="552" spans="1:29" s="120" customFormat="1" ht="18.75">
      <c r="A552" s="108">
        <v>3</v>
      </c>
      <c r="B552" s="219"/>
      <c r="C552" s="219"/>
      <c r="D552" s="219"/>
      <c r="E552" s="220"/>
      <c r="F552" s="220"/>
      <c r="G552" s="220"/>
      <c r="H552" s="220"/>
      <c r="I552" s="220"/>
      <c r="J552" s="221"/>
      <c r="K552" s="221"/>
      <c r="L552" s="107" t="s">
        <v>265</v>
      </c>
      <c r="M552" s="221"/>
      <c r="N552" s="221"/>
      <c r="O552" s="222"/>
      <c r="P552" s="222"/>
      <c r="Q552" s="222"/>
      <c r="R552" s="222"/>
      <c r="S552" s="222"/>
      <c r="T552" s="219"/>
      <c r="U552" s="219"/>
      <c r="V552" s="219"/>
      <c r="W552" s="219"/>
      <c r="X552" s="219"/>
      <c r="Y552" s="210"/>
      <c r="Z552" s="211"/>
      <c r="AA552" s="211"/>
      <c r="AB552" s="211"/>
      <c r="AC552" s="211"/>
    </row>
    <row r="553" spans="1:29" s="120" customFormat="1" ht="19.5" thickBot="1">
      <c r="A553" s="109">
        <v>4</v>
      </c>
      <c r="B553" s="212"/>
      <c r="C553" s="212"/>
      <c r="D553" s="212"/>
      <c r="E553" s="213"/>
      <c r="F553" s="213"/>
      <c r="G553" s="213"/>
      <c r="H553" s="213"/>
      <c r="I553" s="213"/>
      <c r="J553" s="214"/>
      <c r="K553" s="214"/>
      <c r="L553" s="110" t="s">
        <v>265</v>
      </c>
      <c r="M553" s="214"/>
      <c r="N553" s="214"/>
      <c r="O553" s="215"/>
      <c r="P553" s="215"/>
      <c r="Q553" s="215"/>
      <c r="R553" s="215"/>
      <c r="S553" s="215"/>
      <c r="T553" s="216"/>
      <c r="U553" s="217"/>
      <c r="V553" s="217"/>
      <c r="W553" s="217"/>
      <c r="X553" s="217"/>
      <c r="Y553" s="218"/>
      <c r="Z553" s="218"/>
      <c r="AA553" s="218"/>
      <c r="AB553" s="218"/>
      <c r="AC553" s="218"/>
    </row>
    <row r="554" spans="1:29" s="120" customFormat="1" ht="18.75">
      <c r="A554" s="112"/>
      <c r="B554" s="113"/>
      <c r="C554" s="113"/>
      <c r="D554" s="113"/>
      <c r="E554" s="114"/>
      <c r="F554" s="114"/>
      <c r="G554" s="114"/>
      <c r="H554" s="114"/>
      <c r="I554" s="114"/>
      <c r="J554" s="114"/>
      <c r="K554" s="114"/>
      <c r="L554" s="114"/>
      <c r="M554" s="114"/>
      <c r="N554" s="114"/>
      <c r="O554" s="114"/>
      <c r="P554" s="114"/>
      <c r="Q554" s="114"/>
      <c r="R554" s="114"/>
      <c r="S554" s="114"/>
      <c r="T554" s="112"/>
      <c r="U554" s="112"/>
      <c r="V554" s="112"/>
      <c r="W554" s="112"/>
      <c r="X554" s="112"/>
      <c r="Y554" s="112"/>
      <c r="Z554" s="112"/>
      <c r="AA554" s="112"/>
      <c r="AB554" s="112"/>
      <c r="AC554" s="112"/>
    </row>
    <row r="555" spans="1:29" s="120" customFormat="1" ht="19.5" thickBot="1">
      <c r="A555" s="105">
        <v>7</v>
      </c>
      <c r="B555" s="105" t="s">
        <v>252</v>
      </c>
      <c r="C555" s="105">
        <v>21</v>
      </c>
      <c r="D555" s="105" t="s">
        <v>253</v>
      </c>
      <c r="E555" s="105" t="s">
        <v>254</v>
      </c>
      <c r="F555" s="105" t="s">
        <v>279</v>
      </c>
      <c r="G555" s="105" t="s">
        <v>255</v>
      </c>
      <c r="H555" s="105"/>
      <c r="I555" s="227" t="s">
        <v>256</v>
      </c>
      <c r="J555" s="227"/>
      <c r="K555" s="227" t="s">
        <v>417</v>
      </c>
      <c r="L555" s="227"/>
      <c r="M555" s="227"/>
      <c r="N555" s="227"/>
      <c r="O555" s="227"/>
      <c r="P555" s="227"/>
      <c r="Q555" s="227"/>
      <c r="R555" s="227"/>
      <c r="S555" s="227"/>
      <c r="T555" s="227" t="s">
        <v>349</v>
      </c>
      <c r="U555" s="227"/>
      <c r="V555" s="227"/>
      <c r="W555" s="227" t="s">
        <v>306</v>
      </c>
      <c r="X555" s="227"/>
      <c r="Y555" s="227"/>
      <c r="Z555" s="227"/>
      <c r="AA555" s="227"/>
      <c r="AB555" s="227"/>
      <c r="AC555" s="227"/>
    </row>
    <row r="556" spans="1:32" s="120" customFormat="1" ht="19.5" thickBot="1">
      <c r="A556" s="228" t="s">
        <v>258</v>
      </c>
      <c r="B556" s="229" t="s">
        <v>259</v>
      </c>
      <c r="C556" s="229"/>
      <c r="D556" s="229"/>
      <c r="E556" s="230" t="s">
        <v>260</v>
      </c>
      <c r="F556" s="230"/>
      <c r="G556" s="230"/>
      <c r="H556" s="230"/>
      <c r="I556" s="230"/>
      <c r="J556" s="230"/>
      <c r="K556" s="230"/>
      <c r="L556" s="230"/>
      <c r="M556" s="230"/>
      <c r="N556" s="230"/>
      <c r="O556" s="230"/>
      <c r="P556" s="230"/>
      <c r="Q556" s="230"/>
      <c r="R556" s="230"/>
      <c r="S556" s="230"/>
      <c r="T556" s="231" t="s">
        <v>261</v>
      </c>
      <c r="U556" s="231"/>
      <c r="V556" s="231"/>
      <c r="W556" s="231"/>
      <c r="X556" s="231"/>
      <c r="Y556" s="231"/>
      <c r="Z556" s="231"/>
      <c r="AA556" s="231"/>
      <c r="AB556" s="231"/>
      <c r="AC556" s="231"/>
      <c r="AE556" s="120" t="s">
        <v>322</v>
      </c>
      <c r="AF556" s="120">
        <v>0</v>
      </c>
    </row>
    <row r="557" spans="1:32" s="120" customFormat="1" ht="20.25" thickBot="1" thickTop="1">
      <c r="A557" s="228"/>
      <c r="B557" s="229"/>
      <c r="C557" s="229"/>
      <c r="D557" s="229"/>
      <c r="E557" s="230"/>
      <c r="F557" s="230"/>
      <c r="G557" s="230"/>
      <c r="H557" s="230"/>
      <c r="I557" s="230"/>
      <c r="J557" s="230"/>
      <c r="K557" s="230"/>
      <c r="L557" s="230"/>
      <c r="M557" s="230"/>
      <c r="N557" s="230"/>
      <c r="O557" s="230"/>
      <c r="P557" s="230"/>
      <c r="Q557" s="230"/>
      <c r="R557" s="230"/>
      <c r="S557" s="230"/>
      <c r="T557" s="232" t="s">
        <v>262</v>
      </c>
      <c r="U557" s="232"/>
      <c r="V557" s="232"/>
      <c r="W557" s="232"/>
      <c r="X557" s="232"/>
      <c r="Y557" s="233" t="s">
        <v>263</v>
      </c>
      <c r="Z557" s="233"/>
      <c r="AA557" s="233"/>
      <c r="AB557" s="233"/>
      <c r="AC557" s="233"/>
      <c r="AE557" s="120" t="s">
        <v>323</v>
      </c>
      <c r="AF557" s="120">
        <v>1000</v>
      </c>
    </row>
    <row r="558" spans="1:32" s="120" customFormat="1" ht="19.5" thickTop="1">
      <c r="A558" s="106">
        <v>1</v>
      </c>
      <c r="B558" s="226">
        <v>0.375</v>
      </c>
      <c r="C558" s="226"/>
      <c r="D558" s="226"/>
      <c r="E558" s="220" t="s">
        <v>306</v>
      </c>
      <c r="F558" s="220"/>
      <c r="G558" s="220"/>
      <c r="H558" s="220"/>
      <c r="I558" s="220"/>
      <c r="J558" s="221">
        <v>2</v>
      </c>
      <c r="K558" s="221"/>
      <c r="L558" s="107" t="s">
        <v>264</v>
      </c>
      <c r="M558" s="221">
        <v>3</v>
      </c>
      <c r="N558" s="221"/>
      <c r="O558" s="222" t="s">
        <v>287</v>
      </c>
      <c r="P558" s="222"/>
      <c r="Q558" s="222"/>
      <c r="R558" s="222"/>
      <c r="S558" s="222"/>
      <c r="T558" s="226"/>
      <c r="U558" s="226"/>
      <c r="V558" s="226"/>
      <c r="W558" s="226"/>
      <c r="X558" s="226"/>
      <c r="Y558" s="223"/>
      <c r="Z558" s="223"/>
      <c r="AA558" s="223"/>
      <c r="AB558" s="223"/>
      <c r="AC558" s="223"/>
      <c r="AE558" s="120" t="s">
        <v>324</v>
      </c>
      <c r="AF558" s="120">
        <v>500</v>
      </c>
    </row>
    <row r="559" spans="1:29" s="120" customFormat="1" ht="18.75">
      <c r="A559" s="108">
        <v>2</v>
      </c>
      <c r="B559" s="224"/>
      <c r="C559" s="224"/>
      <c r="D559" s="224"/>
      <c r="E559" s="220"/>
      <c r="F559" s="220"/>
      <c r="G559" s="220"/>
      <c r="H559" s="220"/>
      <c r="I559" s="220"/>
      <c r="J559" s="225"/>
      <c r="K559" s="225"/>
      <c r="L559" s="107" t="s">
        <v>265</v>
      </c>
      <c r="M559" s="225"/>
      <c r="N559" s="225"/>
      <c r="O559" s="222"/>
      <c r="P559" s="222"/>
      <c r="Q559" s="222"/>
      <c r="R559" s="222"/>
      <c r="S559" s="222"/>
      <c r="T559" s="219"/>
      <c r="U559" s="219"/>
      <c r="V559" s="219"/>
      <c r="W559" s="219"/>
      <c r="X559" s="219"/>
      <c r="Y559" s="210"/>
      <c r="Z559" s="211"/>
      <c r="AA559" s="211"/>
      <c r="AB559" s="211"/>
      <c r="AC559" s="211"/>
    </row>
    <row r="560" spans="1:29" s="120" customFormat="1" ht="18.75">
      <c r="A560" s="108">
        <v>3</v>
      </c>
      <c r="B560" s="219"/>
      <c r="C560" s="219"/>
      <c r="D560" s="219"/>
      <c r="E560" s="220"/>
      <c r="F560" s="220"/>
      <c r="G560" s="220"/>
      <c r="H560" s="220"/>
      <c r="I560" s="220"/>
      <c r="J560" s="221"/>
      <c r="K560" s="221"/>
      <c r="L560" s="107" t="s">
        <v>265</v>
      </c>
      <c r="M560" s="221"/>
      <c r="N560" s="221"/>
      <c r="O560" s="222"/>
      <c r="P560" s="222"/>
      <c r="Q560" s="222"/>
      <c r="R560" s="222"/>
      <c r="S560" s="222"/>
      <c r="T560" s="219"/>
      <c r="U560" s="219"/>
      <c r="V560" s="219"/>
      <c r="W560" s="219"/>
      <c r="X560" s="219"/>
      <c r="Y560" s="210"/>
      <c r="Z560" s="211"/>
      <c r="AA560" s="211"/>
      <c r="AB560" s="211"/>
      <c r="AC560" s="211"/>
    </row>
    <row r="561" spans="1:29" s="120" customFormat="1" ht="19.5" thickBot="1">
      <c r="A561" s="109">
        <v>4</v>
      </c>
      <c r="B561" s="212"/>
      <c r="C561" s="212"/>
      <c r="D561" s="212"/>
      <c r="E561" s="213"/>
      <c r="F561" s="213"/>
      <c r="G561" s="213"/>
      <c r="H561" s="213"/>
      <c r="I561" s="213"/>
      <c r="J561" s="214"/>
      <c r="K561" s="214"/>
      <c r="L561" s="110" t="s">
        <v>265</v>
      </c>
      <c r="M561" s="214"/>
      <c r="N561" s="214"/>
      <c r="O561" s="215"/>
      <c r="P561" s="215"/>
      <c r="Q561" s="215"/>
      <c r="R561" s="215"/>
      <c r="S561" s="215"/>
      <c r="T561" s="216"/>
      <c r="U561" s="217"/>
      <c r="V561" s="217"/>
      <c r="W561" s="217"/>
      <c r="X561" s="217"/>
      <c r="Y561" s="218"/>
      <c r="Z561" s="218"/>
      <c r="AA561" s="218"/>
      <c r="AB561" s="218"/>
      <c r="AC561" s="218"/>
    </row>
    <row r="563" spans="1:29" s="120" customFormat="1" ht="19.5" thickBot="1">
      <c r="A563" s="105">
        <v>7</v>
      </c>
      <c r="B563" s="105" t="s">
        <v>252</v>
      </c>
      <c r="C563" s="105">
        <v>21</v>
      </c>
      <c r="D563" s="105" t="s">
        <v>253</v>
      </c>
      <c r="E563" s="105" t="s">
        <v>254</v>
      </c>
      <c r="F563" s="105" t="s">
        <v>279</v>
      </c>
      <c r="G563" s="105" t="s">
        <v>255</v>
      </c>
      <c r="H563" s="105"/>
      <c r="I563" s="227" t="s">
        <v>256</v>
      </c>
      <c r="J563" s="227"/>
      <c r="K563" s="227" t="s">
        <v>408</v>
      </c>
      <c r="L563" s="227"/>
      <c r="M563" s="227"/>
      <c r="N563" s="227"/>
      <c r="O563" s="227"/>
      <c r="P563" s="227"/>
      <c r="Q563" s="227"/>
      <c r="R563" s="227"/>
      <c r="S563" s="227"/>
      <c r="T563" s="227" t="s">
        <v>349</v>
      </c>
      <c r="U563" s="227"/>
      <c r="V563" s="227"/>
      <c r="W563" s="227" t="s">
        <v>282</v>
      </c>
      <c r="X563" s="227"/>
      <c r="Y563" s="227"/>
      <c r="Z563" s="227"/>
      <c r="AA563" s="227"/>
      <c r="AB563" s="227"/>
      <c r="AC563" s="227"/>
    </row>
    <row r="564" spans="1:32" s="120" customFormat="1" ht="19.5" thickBot="1">
      <c r="A564" s="228" t="s">
        <v>258</v>
      </c>
      <c r="B564" s="229" t="s">
        <v>259</v>
      </c>
      <c r="C564" s="229"/>
      <c r="D564" s="229"/>
      <c r="E564" s="230" t="s">
        <v>260</v>
      </c>
      <c r="F564" s="230"/>
      <c r="G564" s="230"/>
      <c r="H564" s="230"/>
      <c r="I564" s="230"/>
      <c r="J564" s="230"/>
      <c r="K564" s="230"/>
      <c r="L564" s="230"/>
      <c r="M564" s="230"/>
      <c r="N564" s="230"/>
      <c r="O564" s="230"/>
      <c r="P564" s="230"/>
      <c r="Q564" s="230"/>
      <c r="R564" s="230"/>
      <c r="S564" s="230"/>
      <c r="T564" s="231" t="s">
        <v>261</v>
      </c>
      <c r="U564" s="231"/>
      <c r="V564" s="231"/>
      <c r="W564" s="231"/>
      <c r="X564" s="231"/>
      <c r="Y564" s="231"/>
      <c r="Z564" s="231"/>
      <c r="AA564" s="231"/>
      <c r="AB564" s="231"/>
      <c r="AC564" s="231"/>
      <c r="AE564" s="120" t="s">
        <v>322</v>
      </c>
      <c r="AF564" s="120">
        <v>0</v>
      </c>
    </row>
    <row r="565" spans="1:32" s="120" customFormat="1" ht="20.25" thickBot="1" thickTop="1">
      <c r="A565" s="228"/>
      <c r="B565" s="229"/>
      <c r="C565" s="229"/>
      <c r="D565" s="229"/>
      <c r="E565" s="230"/>
      <c r="F565" s="230"/>
      <c r="G565" s="230"/>
      <c r="H565" s="230"/>
      <c r="I565" s="230"/>
      <c r="J565" s="230"/>
      <c r="K565" s="230"/>
      <c r="L565" s="230"/>
      <c r="M565" s="230"/>
      <c r="N565" s="230"/>
      <c r="O565" s="230"/>
      <c r="P565" s="230"/>
      <c r="Q565" s="230"/>
      <c r="R565" s="230"/>
      <c r="S565" s="230"/>
      <c r="T565" s="232" t="s">
        <v>262</v>
      </c>
      <c r="U565" s="232"/>
      <c r="V565" s="232"/>
      <c r="W565" s="232"/>
      <c r="X565" s="232"/>
      <c r="Y565" s="233" t="s">
        <v>263</v>
      </c>
      <c r="Z565" s="233"/>
      <c r="AA565" s="233"/>
      <c r="AB565" s="233"/>
      <c r="AC565" s="233"/>
      <c r="AE565" s="120" t="s">
        <v>323</v>
      </c>
      <c r="AF565" s="120">
        <v>1000</v>
      </c>
    </row>
    <row r="566" spans="1:32" s="120" customFormat="1" ht="19.5" thickTop="1">
      <c r="A566" s="106">
        <v>1</v>
      </c>
      <c r="B566" s="226">
        <v>0.375</v>
      </c>
      <c r="C566" s="226"/>
      <c r="D566" s="226"/>
      <c r="E566" s="220" t="s">
        <v>291</v>
      </c>
      <c r="F566" s="220"/>
      <c r="G566" s="220"/>
      <c r="H566" s="220"/>
      <c r="I566" s="220"/>
      <c r="J566" s="221">
        <v>1</v>
      </c>
      <c r="K566" s="221"/>
      <c r="L566" s="107" t="s">
        <v>264</v>
      </c>
      <c r="M566" s="221">
        <v>1</v>
      </c>
      <c r="N566" s="221"/>
      <c r="O566" s="222" t="s">
        <v>282</v>
      </c>
      <c r="P566" s="222"/>
      <c r="Q566" s="222"/>
      <c r="R566" s="222"/>
      <c r="S566" s="222"/>
      <c r="T566" s="226"/>
      <c r="U566" s="226"/>
      <c r="V566" s="226"/>
      <c r="W566" s="226"/>
      <c r="X566" s="226"/>
      <c r="Y566" s="223"/>
      <c r="Z566" s="223"/>
      <c r="AA566" s="223"/>
      <c r="AB566" s="223"/>
      <c r="AC566" s="223"/>
      <c r="AE566" s="120" t="s">
        <v>324</v>
      </c>
      <c r="AF566" s="120">
        <v>2000</v>
      </c>
    </row>
    <row r="567" spans="1:29" s="120" customFormat="1" ht="18.75">
      <c r="A567" s="108">
        <v>2</v>
      </c>
      <c r="B567" s="224">
        <v>0.4166666666666667</v>
      </c>
      <c r="C567" s="224"/>
      <c r="D567" s="224"/>
      <c r="E567" s="220" t="s">
        <v>303</v>
      </c>
      <c r="F567" s="220"/>
      <c r="G567" s="220"/>
      <c r="H567" s="220"/>
      <c r="I567" s="220"/>
      <c r="J567" s="225">
        <v>0</v>
      </c>
      <c r="K567" s="225"/>
      <c r="L567" s="107" t="s">
        <v>265</v>
      </c>
      <c r="M567" s="225">
        <v>7</v>
      </c>
      <c r="N567" s="225"/>
      <c r="O567" s="222" t="s">
        <v>282</v>
      </c>
      <c r="P567" s="222"/>
      <c r="Q567" s="222"/>
      <c r="R567" s="222"/>
      <c r="S567" s="222"/>
      <c r="T567" s="219"/>
      <c r="U567" s="219"/>
      <c r="V567" s="219"/>
      <c r="W567" s="219"/>
      <c r="X567" s="219"/>
      <c r="Y567" s="210"/>
      <c r="Z567" s="211"/>
      <c r="AA567" s="211"/>
      <c r="AB567" s="211"/>
      <c r="AC567" s="211"/>
    </row>
    <row r="568" spans="1:29" s="120" customFormat="1" ht="18.75">
      <c r="A568" s="108">
        <v>3</v>
      </c>
      <c r="B568" s="219">
        <v>0.4583333333333333</v>
      </c>
      <c r="C568" s="219"/>
      <c r="D568" s="219"/>
      <c r="E568" s="220" t="s">
        <v>291</v>
      </c>
      <c r="F568" s="220"/>
      <c r="G568" s="220"/>
      <c r="H568" s="220"/>
      <c r="I568" s="220"/>
      <c r="J568" s="221">
        <v>0</v>
      </c>
      <c r="K568" s="221"/>
      <c r="L568" s="107" t="s">
        <v>425</v>
      </c>
      <c r="M568" s="221">
        <v>9</v>
      </c>
      <c r="N568" s="221"/>
      <c r="O568" s="222" t="s">
        <v>273</v>
      </c>
      <c r="P568" s="222"/>
      <c r="Q568" s="222"/>
      <c r="R568" s="222"/>
      <c r="S568" s="222"/>
      <c r="T568" s="219"/>
      <c r="U568" s="219"/>
      <c r="V568" s="219"/>
      <c r="W568" s="219"/>
      <c r="X568" s="219"/>
      <c r="Y568" s="210"/>
      <c r="Z568" s="211"/>
      <c r="AA568" s="211"/>
      <c r="AB568" s="211"/>
      <c r="AC568" s="211"/>
    </row>
    <row r="569" spans="1:29" s="120" customFormat="1" ht="19.5" thickBot="1">
      <c r="A569" s="109">
        <v>4</v>
      </c>
      <c r="B569" s="212">
        <v>0.6041666666666666</v>
      </c>
      <c r="C569" s="212"/>
      <c r="D569" s="212"/>
      <c r="E569" s="213" t="s">
        <v>306</v>
      </c>
      <c r="F569" s="213"/>
      <c r="G569" s="213"/>
      <c r="H569" s="213"/>
      <c r="I569" s="213"/>
      <c r="J569" s="214">
        <v>1</v>
      </c>
      <c r="K569" s="214"/>
      <c r="L569" s="110" t="s">
        <v>265</v>
      </c>
      <c r="M569" s="214">
        <v>1</v>
      </c>
      <c r="N569" s="214"/>
      <c r="O569" s="215" t="s">
        <v>282</v>
      </c>
      <c r="P569" s="215"/>
      <c r="Q569" s="215"/>
      <c r="R569" s="215"/>
      <c r="S569" s="215"/>
      <c r="T569" s="216"/>
      <c r="U569" s="217"/>
      <c r="V569" s="217"/>
      <c r="W569" s="217"/>
      <c r="X569" s="217"/>
      <c r="Y569" s="218"/>
      <c r="Z569" s="218"/>
      <c r="AA569" s="218"/>
      <c r="AB569" s="218"/>
      <c r="AC569" s="218"/>
    </row>
    <row r="571" spans="1:29" s="120" customFormat="1" ht="19.5" thickBot="1">
      <c r="A571" s="105">
        <v>7</v>
      </c>
      <c r="B571" s="105" t="s">
        <v>252</v>
      </c>
      <c r="C571" s="105">
        <v>26</v>
      </c>
      <c r="D571" s="105" t="s">
        <v>253</v>
      </c>
      <c r="E571" s="105" t="s">
        <v>254</v>
      </c>
      <c r="F571" s="105" t="s">
        <v>266</v>
      </c>
      <c r="G571" s="105" t="s">
        <v>255</v>
      </c>
      <c r="H571" s="105"/>
      <c r="I571" s="227" t="s">
        <v>256</v>
      </c>
      <c r="J571" s="227"/>
      <c r="K571" s="227" t="s">
        <v>417</v>
      </c>
      <c r="L571" s="227"/>
      <c r="M571" s="227"/>
      <c r="N571" s="227"/>
      <c r="O571" s="227"/>
      <c r="P571" s="227"/>
      <c r="Q571" s="227"/>
      <c r="R571" s="227"/>
      <c r="S571" s="227"/>
      <c r="T571" s="227" t="s">
        <v>349</v>
      </c>
      <c r="U571" s="227"/>
      <c r="V571" s="227"/>
      <c r="W571" s="227" t="s">
        <v>300</v>
      </c>
      <c r="X571" s="227"/>
      <c r="Y571" s="227"/>
      <c r="Z571" s="227"/>
      <c r="AA571" s="227"/>
      <c r="AB571" s="227"/>
      <c r="AC571" s="227"/>
    </row>
    <row r="572" spans="1:32" s="120" customFormat="1" ht="19.5" thickBot="1">
      <c r="A572" s="228" t="s">
        <v>258</v>
      </c>
      <c r="B572" s="229" t="s">
        <v>259</v>
      </c>
      <c r="C572" s="229"/>
      <c r="D572" s="229"/>
      <c r="E572" s="230" t="s">
        <v>260</v>
      </c>
      <c r="F572" s="230"/>
      <c r="G572" s="230"/>
      <c r="H572" s="230"/>
      <c r="I572" s="230"/>
      <c r="J572" s="230"/>
      <c r="K572" s="230"/>
      <c r="L572" s="230"/>
      <c r="M572" s="230"/>
      <c r="N572" s="230"/>
      <c r="O572" s="230"/>
      <c r="P572" s="230"/>
      <c r="Q572" s="230"/>
      <c r="R572" s="230"/>
      <c r="S572" s="230"/>
      <c r="T572" s="231" t="s">
        <v>261</v>
      </c>
      <c r="U572" s="231"/>
      <c r="V572" s="231"/>
      <c r="W572" s="231"/>
      <c r="X572" s="231"/>
      <c r="Y572" s="231"/>
      <c r="Z572" s="231"/>
      <c r="AA572" s="231"/>
      <c r="AB572" s="231"/>
      <c r="AC572" s="231"/>
      <c r="AE572" s="120" t="s">
        <v>322</v>
      </c>
      <c r="AF572" s="120">
        <v>1000</v>
      </c>
    </row>
    <row r="573" spans="1:32" s="120" customFormat="1" ht="20.25" thickBot="1" thickTop="1">
      <c r="A573" s="228"/>
      <c r="B573" s="229"/>
      <c r="C573" s="229"/>
      <c r="D573" s="229"/>
      <c r="E573" s="230"/>
      <c r="F573" s="230"/>
      <c r="G573" s="230"/>
      <c r="H573" s="230"/>
      <c r="I573" s="230"/>
      <c r="J573" s="230"/>
      <c r="K573" s="230"/>
      <c r="L573" s="230"/>
      <c r="M573" s="230"/>
      <c r="N573" s="230"/>
      <c r="O573" s="230"/>
      <c r="P573" s="230"/>
      <c r="Q573" s="230"/>
      <c r="R573" s="230"/>
      <c r="S573" s="230"/>
      <c r="T573" s="232" t="s">
        <v>262</v>
      </c>
      <c r="U573" s="232"/>
      <c r="V573" s="232"/>
      <c r="W573" s="232"/>
      <c r="X573" s="232"/>
      <c r="Y573" s="233" t="s">
        <v>263</v>
      </c>
      <c r="Z573" s="233"/>
      <c r="AA573" s="233"/>
      <c r="AB573" s="233"/>
      <c r="AC573" s="233"/>
      <c r="AE573" s="120" t="s">
        <v>323</v>
      </c>
      <c r="AF573" s="120">
        <v>1000</v>
      </c>
    </row>
    <row r="574" spans="1:32" s="120" customFormat="1" ht="19.5" thickTop="1">
      <c r="A574" s="106">
        <v>1</v>
      </c>
      <c r="B574" s="226">
        <v>0.7708333333333334</v>
      </c>
      <c r="C574" s="226"/>
      <c r="D574" s="226"/>
      <c r="E574" s="220" t="s">
        <v>300</v>
      </c>
      <c r="F574" s="220"/>
      <c r="G574" s="220"/>
      <c r="H574" s="220"/>
      <c r="I574" s="220"/>
      <c r="J574" s="221">
        <v>0</v>
      </c>
      <c r="K574" s="221"/>
      <c r="L574" s="107" t="s">
        <v>264</v>
      </c>
      <c r="M574" s="221">
        <v>1</v>
      </c>
      <c r="N574" s="221"/>
      <c r="O574" s="222" t="s">
        <v>288</v>
      </c>
      <c r="P574" s="222"/>
      <c r="Q574" s="222"/>
      <c r="R574" s="222"/>
      <c r="S574" s="222"/>
      <c r="T574" s="226"/>
      <c r="U574" s="226"/>
      <c r="V574" s="226"/>
      <c r="W574" s="226"/>
      <c r="X574" s="226"/>
      <c r="Y574" s="223"/>
      <c r="Z574" s="223"/>
      <c r="AA574" s="223"/>
      <c r="AB574" s="223"/>
      <c r="AC574" s="223"/>
      <c r="AE574" s="120" t="s">
        <v>324</v>
      </c>
      <c r="AF574" s="120">
        <v>1000</v>
      </c>
    </row>
    <row r="575" spans="1:29" s="120" customFormat="1" ht="18.75">
      <c r="A575" s="108">
        <v>2</v>
      </c>
      <c r="B575" s="224">
        <v>0.8055555555555555</v>
      </c>
      <c r="C575" s="224"/>
      <c r="D575" s="224"/>
      <c r="E575" s="220" t="s">
        <v>268</v>
      </c>
      <c r="F575" s="220"/>
      <c r="G575" s="220"/>
      <c r="H575" s="220"/>
      <c r="I575" s="220"/>
      <c r="J575" s="225">
        <v>1</v>
      </c>
      <c r="K575" s="225"/>
      <c r="L575" s="107" t="s">
        <v>265</v>
      </c>
      <c r="M575" s="225">
        <v>1</v>
      </c>
      <c r="N575" s="225"/>
      <c r="O575" s="222" t="s">
        <v>293</v>
      </c>
      <c r="P575" s="222"/>
      <c r="Q575" s="222"/>
      <c r="R575" s="222"/>
      <c r="S575" s="222"/>
      <c r="T575" s="219"/>
      <c r="U575" s="219"/>
      <c r="V575" s="219"/>
      <c r="W575" s="219"/>
      <c r="X575" s="219"/>
      <c r="Y575" s="210"/>
      <c r="Z575" s="211"/>
      <c r="AA575" s="211"/>
      <c r="AB575" s="211"/>
      <c r="AC575" s="211"/>
    </row>
    <row r="576" spans="1:29" s="120" customFormat="1" ht="18.75">
      <c r="A576" s="108">
        <v>3</v>
      </c>
      <c r="B576" s="219"/>
      <c r="C576" s="219"/>
      <c r="D576" s="219"/>
      <c r="E576" s="220"/>
      <c r="F576" s="220"/>
      <c r="G576" s="220"/>
      <c r="H576" s="220"/>
      <c r="I576" s="220"/>
      <c r="J576" s="221"/>
      <c r="K576" s="221"/>
      <c r="L576" s="107" t="s">
        <v>425</v>
      </c>
      <c r="M576" s="221"/>
      <c r="N576" s="221"/>
      <c r="O576" s="222"/>
      <c r="P576" s="222"/>
      <c r="Q576" s="222"/>
      <c r="R576" s="222"/>
      <c r="S576" s="222"/>
      <c r="T576" s="219"/>
      <c r="U576" s="219"/>
      <c r="V576" s="219"/>
      <c r="W576" s="219"/>
      <c r="X576" s="219"/>
      <c r="Y576" s="210"/>
      <c r="Z576" s="211"/>
      <c r="AA576" s="211"/>
      <c r="AB576" s="211"/>
      <c r="AC576" s="211"/>
    </row>
    <row r="577" spans="1:29" s="120" customFormat="1" ht="19.5" thickBot="1">
      <c r="A577" s="109">
        <v>4</v>
      </c>
      <c r="B577" s="212"/>
      <c r="C577" s="212"/>
      <c r="D577" s="212"/>
      <c r="E577" s="213"/>
      <c r="F577" s="213"/>
      <c r="G577" s="213"/>
      <c r="H577" s="213"/>
      <c r="I577" s="213"/>
      <c r="J577" s="214"/>
      <c r="K577" s="214"/>
      <c r="L577" s="110" t="s">
        <v>265</v>
      </c>
      <c r="M577" s="214"/>
      <c r="N577" s="214"/>
      <c r="O577" s="215"/>
      <c r="P577" s="215"/>
      <c r="Q577" s="215"/>
      <c r="R577" s="215"/>
      <c r="S577" s="215"/>
      <c r="T577" s="216"/>
      <c r="U577" s="217"/>
      <c r="V577" s="217"/>
      <c r="W577" s="217"/>
      <c r="X577" s="217"/>
      <c r="Y577" s="218"/>
      <c r="Z577" s="218"/>
      <c r="AA577" s="218"/>
      <c r="AB577" s="218"/>
      <c r="AC577" s="218"/>
    </row>
    <row r="579" spans="1:29" s="120" customFormat="1" ht="19.5" thickBot="1">
      <c r="A579" s="105">
        <v>7</v>
      </c>
      <c r="B579" s="105" t="s">
        <v>252</v>
      </c>
      <c r="C579" s="105">
        <v>26</v>
      </c>
      <c r="D579" s="105" t="s">
        <v>253</v>
      </c>
      <c r="E579" s="105" t="s">
        <v>254</v>
      </c>
      <c r="F579" s="105" t="s">
        <v>266</v>
      </c>
      <c r="G579" s="105" t="s">
        <v>255</v>
      </c>
      <c r="H579" s="105"/>
      <c r="I579" s="227" t="s">
        <v>256</v>
      </c>
      <c r="J579" s="227"/>
      <c r="K579" s="227" t="s">
        <v>270</v>
      </c>
      <c r="L579" s="227"/>
      <c r="M579" s="227"/>
      <c r="N579" s="227"/>
      <c r="O579" s="227"/>
      <c r="P579" s="227"/>
      <c r="Q579" s="227"/>
      <c r="R579" s="227"/>
      <c r="S579" s="227"/>
      <c r="T579" s="227" t="s">
        <v>349</v>
      </c>
      <c r="U579" s="227"/>
      <c r="V579" s="227"/>
      <c r="W579" s="227" t="s">
        <v>271</v>
      </c>
      <c r="X579" s="227"/>
      <c r="Y579" s="227"/>
      <c r="Z579" s="227"/>
      <c r="AA579" s="227"/>
      <c r="AB579" s="227"/>
      <c r="AC579" s="227"/>
    </row>
    <row r="580" spans="1:32" s="120" customFormat="1" ht="19.5" thickBot="1">
      <c r="A580" s="228" t="s">
        <v>258</v>
      </c>
      <c r="B580" s="229" t="s">
        <v>259</v>
      </c>
      <c r="C580" s="229"/>
      <c r="D580" s="229"/>
      <c r="E580" s="230" t="s">
        <v>260</v>
      </c>
      <c r="F580" s="230"/>
      <c r="G580" s="230"/>
      <c r="H580" s="230"/>
      <c r="I580" s="230"/>
      <c r="J580" s="230"/>
      <c r="K580" s="230"/>
      <c r="L580" s="230"/>
      <c r="M580" s="230"/>
      <c r="N580" s="230"/>
      <c r="O580" s="230"/>
      <c r="P580" s="230"/>
      <c r="Q580" s="230"/>
      <c r="R580" s="230"/>
      <c r="S580" s="230"/>
      <c r="T580" s="231" t="s">
        <v>261</v>
      </c>
      <c r="U580" s="231"/>
      <c r="V580" s="231"/>
      <c r="W580" s="231"/>
      <c r="X580" s="231"/>
      <c r="Y580" s="231"/>
      <c r="Z580" s="231"/>
      <c r="AA580" s="231"/>
      <c r="AB580" s="231"/>
      <c r="AC580" s="231"/>
      <c r="AE580" s="120" t="s">
        <v>322</v>
      </c>
      <c r="AF580" s="120">
        <v>1500</v>
      </c>
    </row>
    <row r="581" spans="1:32" s="120" customFormat="1" ht="20.25" thickBot="1" thickTop="1">
      <c r="A581" s="228"/>
      <c r="B581" s="229"/>
      <c r="C581" s="229"/>
      <c r="D581" s="229"/>
      <c r="E581" s="230"/>
      <c r="F581" s="230"/>
      <c r="G581" s="230"/>
      <c r="H581" s="230"/>
      <c r="I581" s="230"/>
      <c r="J581" s="230"/>
      <c r="K581" s="230"/>
      <c r="L581" s="230"/>
      <c r="M581" s="230"/>
      <c r="N581" s="230"/>
      <c r="O581" s="230"/>
      <c r="P581" s="230"/>
      <c r="Q581" s="230"/>
      <c r="R581" s="230"/>
      <c r="S581" s="230"/>
      <c r="T581" s="232" t="s">
        <v>262</v>
      </c>
      <c r="U581" s="232"/>
      <c r="V581" s="232"/>
      <c r="W581" s="232"/>
      <c r="X581" s="232"/>
      <c r="Y581" s="233" t="s">
        <v>263</v>
      </c>
      <c r="Z581" s="233"/>
      <c r="AA581" s="233"/>
      <c r="AB581" s="233"/>
      <c r="AC581" s="233"/>
      <c r="AE581" s="120" t="s">
        <v>323</v>
      </c>
      <c r="AF581" s="120">
        <v>1000</v>
      </c>
    </row>
    <row r="582" spans="1:32" s="120" customFormat="1" ht="19.5" thickTop="1">
      <c r="A582" s="106">
        <v>1</v>
      </c>
      <c r="B582" s="226">
        <v>0.7708333333333334</v>
      </c>
      <c r="C582" s="226"/>
      <c r="D582" s="226"/>
      <c r="E582" s="220" t="s">
        <v>277</v>
      </c>
      <c r="F582" s="220"/>
      <c r="G582" s="220"/>
      <c r="H582" s="220"/>
      <c r="I582" s="220"/>
      <c r="J582" s="221">
        <v>0</v>
      </c>
      <c r="K582" s="221"/>
      <c r="L582" s="107" t="s">
        <v>264</v>
      </c>
      <c r="M582" s="221">
        <v>8</v>
      </c>
      <c r="N582" s="221"/>
      <c r="O582" s="222" t="s">
        <v>271</v>
      </c>
      <c r="P582" s="222"/>
      <c r="Q582" s="222"/>
      <c r="R582" s="222"/>
      <c r="S582" s="222"/>
      <c r="T582" s="226"/>
      <c r="U582" s="226"/>
      <c r="V582" s="226"/>
      <c r="W582" s="226"/>
      <c r="X582" s="226"/>
      <c r="Y582" s="223"/>
      <c r="Z582" s="223"/>
      <c r="AA582" s="223"/>
      <c r="AB582" s="223"/>
      <c r="AC582" s="223"/>
      <c r="AE582" s="120" t="s">
        <v>324</v>
      </c>
      <c r="AF582" s="120">
        <v>500</v>
      </c>
    </row>
    <row r="583" spans="1:29" s="120" customFormat="1" ht="18.75">
      <c r="A583" s="108">
        <v>2</v>
      </c>
      <c r="B583" s="224"/>
      <c r="C583" s="224"/>
      <c r="D583" s="224"/>
      <c r="E583" s="220"/>
      <c r="F583" s="220"/>
      <c r="G583" s="220"/>
      <c r="H583" s="220"/>
      <c r="I583" s="220"/>
      <c r="J583" s="225"/>
      <c r="K583" s="225"/>
      <c r="L583" s="107" t="s">
        <v>265</v>
      </c>
      <c r="M583" s="225"/>
      <c r="N583" s="225"/>
      <c r="O583" s="222"/>
      <c r="P583" s="222"/>
      <c r="Q583" s="222"/>
      <c r="R583" s="222"/>
      <c r="S583" s="222"/>
      <c r="T583" s="219"/>
      <c r="U583" s="219"/>
      <c r="V583" s="219"/>
      <c r="W583" s="219"/>
      <c r="X583" s="219"/>
      <c r="Y583" s="210"/>
      <c r="Z583" s="211"/>
      <c r="AA583" s="211"/>
      <c r="AB583" s="211"/>
      <c r="AC583" s="211"/>
    </row>
    <row r="584" spans="1:29" s="120" customFormat="1" ht="18.75">
      <c r="A584" s="108">
        <v>3</v>
      </c>
      <c r="B584" s="219"/>
      <c r="C584" s="219"/>
      <c r="D584" s="219"/>
      <c r="E584" s="220"/>
      <c r="F584" s="220"/>
      <c r="G584" s="220"/>
      <c r="H584" s="220"/>
      <c r="I584" s="220"/>
      <c r="J584" s="221"/>
      <c r="K584" s="221"/>
      <c r="L584" s="107" t="s">
        <v>265</v>
      </c>
      <c r="M584" s="221"/>
      <c r="N584" s="221"/>
      <c r="O584" s="222"/>
      <c r="P584" s="222"/>
      <c r="Q584" s="222"/>
      <c r="R584" s="222"/>
      <c r="S584" s="222"/>
      <c r="T584" s="219"/>
      <c r="U584" s="219"/>
      <c r="V584" s="219"/>
      <c r="W584" s="219"/>
      <c r="X584" s="219"/>
      <c r="Y584" s="210"/>
      <c r="Z584" s="211"/>
      <c r="AA584" s="211"/>
      <c r="AB584" s="211"/>
      <c r="AC584" s="211"/>
    </row>
    <row r="585" spans="1:29" s="120" customFormat="1" ht="19.5" thickBot="1">
      <c r="A585" s="109">
        <v>4</v>
      </c>
      <c r="B585" s="212"/>
      <c r="C585" s="212"/>
      <c r="D585" s="212"/>
      <c r="E585" s="213"/>
      <c r="F585" s="213"/>
      <c r="G585" s="213"/>
      <c r="H585" s="213"/>
      <c r="I585" s="213"/>
      <c r="J585" s="214"/>
      <c r="K585" s="214"/>
      <c r="L585" s="110" t="s">
        <v>265</v>
      </c>
      <c r="M585" s="214"/>
      <c r="N585" s="214"/>
      <c r="O585" s="215"/>
      <c r="P585" s="215"/>
      <c r="Q585" s="215"/>
      <c r="R585" s="215"/>
      <c r="S585" s="215"/>
      <c r="T585" s="216"/>
      <c r="U585" s="217"/>
      <c r="V585" s="217"/>
      <c r="W585" s="217"/>
      <c r="X585" s="217"/>
      <c r="Y585" s="218"/>
      <c r="Z585" s="218"/>
      <c r="AA585" s="218"/>
      <c r="AB585" s="218"/>
      <c r="AC585" s="218"/>
    </row>
    <row r="587" spans="1:29" s="120" customFormat="1" ht="19.5" thickBot="1">
      <c r="A587" s="105">
        <v>7</v>
      </c>
      <c r="B587" s="105" t="s">
        <v>252</v>
      </c>
      <c r="C587" s="105"/>
      <c r="D587" s="105" t="s">
        <v>253</v>
      </c>
      <c r="E587" s="105" t="s">
        <v>254</v>
      </c>
      <c r="F587" s="105"/>
      <c r="G587" s="105" t="s">
        <v>255</v>
      </c>
      <c r="H587" s="105"/>
      <c r="I587" s="227" t="s">
        <v>256</v>
      </c>
      <c r="J587" s="227"/>
      <c r="K587" s="227" t="s">
        <v>289</v>
      </c>
      <c r="L587" s="227"/>
      <c r="M587" s="227"/>
      <c r="N587" s="227"/>
      <c r="O587" s="227"/>
      <c r="P587" s="227"/>
      <c r="Q587" s="227"/>
      <c r="R587" s="227"/>
      <c r="S587" s="227"/>
      <c r="T587" s="227" t="s">
        <v>349</v>
      </c>
      <c r="U587" s="227"/>
      <c r="V587" s="227"/>
      <c r="W587" s="227" t="s">
        <v>274</v>
      </c>
      <c r="X587" s="227"/>
      <c r="Y587" s="227"/>
      <c r="Z587" s="227"/>
      <c r="AA587" s="227"/>
      <c r="AB587" s="227"/>
      <c r="AC587" s="227"/>
    </row>
    <row r="588" spans="1:32" s="120" customFormat="1" ht="19.5" thickBot="1">
      <c r="A588" s="228" t="s">
        <v>258</v>
      </c>
      <c r="B588" s="229" t="s">
        <v>259</v>
      </c>
      <c r="C588" s="229"/>
      <c r="D588" s="229"/>
      <c r="E588" s="230" t="s">
        <v>260</v>
      </c>
      <c r="F588" s="230"/>
      <c r="G588" s="230"/>
      <c r="H588" s="230"/>
      <c r="I588" s="230"/>
      <c r="J588" s="230"/>
      <c r="K588" s="230"/>
      <c r="L588" s="230"/>
      <c r="M588" s="230"/>
      <c r="N588" s="230"/>
      <c r="O588" s="230"/>
      <c r="P588" s="230"/>
      <c r="Q588" s="230"/>
      <c r="R588" s="230"/>
      <c r="S588" s="230"/>
      <c r="T588" s="231" t="s">
        <v>261</v>
      </c>
      <c r="U588" s="231"/>
      <c r="V588" s="231"/>
      <c r="W588" s="231"/>
      <c r="X588" s="231"/>
      <c r="Y588" s="231"/>
      <c r="Z588" s="231"/>
      <c r="AA588" s="231"/>
      <c r="AB588" s="231"/>
      <c r="AC588" s="231"/>
      <c r="AE588" s="120" t="s">
        <v>322</v>
      </c>
      <c r="AF588" s="120">
        <v>1000</v>
      </c>
    </row>
    <row r="589" spans="1:32" s="120" customFormat="1" ht="20.25" thickBot="1" thickTop="1">
      <c r="A589" s="228"/>
      <c r="B589" s="229"/>
      <c r="C589" s="229"/>
      <c r="D589" s="229"/>
      <c r="E589" s="230"/>
      <c r="F589" s="230"/>
      <c r="G589" s="230"/>
      <c r="H589" s="230"/>
      <c r="I589" s="230"/>
      <c r="J589" s="230"/>
      <c r="K589" s="230"/>
      <c r="L589" s="230"/>
      <c r="M589" s="230"/>
      <c r="N589" s="230"/>
      <c r="O589" s="230"/>
      <c r="P589" s="230"/>
      <c r="Q589" s="230"/>
      <c r="R589" s="230"/>
      <c r="S589" s="230"/>
      <c r="T589" s="232" t="s">
        <v>262</v>
      </c>
      <c r="U589" s="232"/>
      <c r="V589" s="232"/>
      <c r="W589" s="232"/>
      <c r="X589" s="232"/>
      <c r="Y589" s="233" t="s">
        <v>263</v>
      </c>
      <c r="Z589" s="233"/>
      <c r="AA589" s="233"/>
      <c r="AB589" s="233"/>
      <c r="AC589" s="233"/>
      <c r="AE589" s="120" t="s">
        <v>323</v>
      </c>
      <c r="AF589" s="120">
        <v>1000</v>
      </c>
    </row>
    <row r="590" spans="1:32" s="120" customFormat="1" ht="19.5" thickTop="1">
      <c r="A590" s="106">
        <v>1</v>
      </c>
      <c r="B590" s="226">
        <v>0.7708333333333334</v>
      </c>
      <c r="C590" s="226"/>
      <c r="D590" s="226"/>
      <c r="E590" s="220" t="s">
        <v>274</v>
      </c>
      <c r="F590" s="220"/>
      <c r="G590" s="220"/>
      <c r="H590" s="220"/>
      <c r="I590" s="220"/>
      <c r="J590" s="221">
        <v>1</v>
      </c>
      <c r="K590" s="221"/>
      <c r="L590" s="107" t="s">
        <v>264</v>
      </c>
      <c r="M590" s="221">
        <v>0</v>
      </c>
      <c r="N590" s="221"/>
      <c r="O590" s="222" t="s">
        <v>285</v>
      </c>
      <c r="P590" s="222"/>
      <c r="Q590" s="222"/>
      <c r="R590" s="222"/>
      <c r="S590" s="222"/>
      <c r="T590" s="226"/>
      <c r="U590" s="226"/>
      <c r="V590" s="226"/>
      <c r="W590" s="226"/>
      <c r="X590" s="226"/>
      <c r="Y590" s="223"/>
      <c r="Z590" s="223"/>
      <c r="AA590" s="223"/>
      <c r="AB590" s="223"/>
      <c r="AC590" s="223"/>
      <c r="AE590" s="120" t="s">
        <v>324</v>
      </c>
      <c r="AF590" s="120">
        <v>500</v>
      </c>
    </row>
    <row r="591" spans="1:29" s="120" customFormat="1" ht="18.75">
      <c r="A591" s="108">
        <v>2</v>
      </c>
      <c r="B591" s="224"/>
      <c r="C591" s="224"/>
      <c r="D591" s="224"/>
      <c r="E591" s="220"/>
      <c r="F591" s="220"/>
      <c r="G591" s="220"/>
      <c r="H591" s="220"/>
      <c r="I591" s="220"/>
      <c r="J591" s="225"/>
      <c r="K591" s="225"/>
      <c r="L591" s="107" t="s">
        <v>265</v>
      </c>
      <c r="M591" s="225"/>
      <c r="N591" s="225"/>
      <c r="O591" s="222"/>
      <c r="P591" s="222"/>
      <c r="Q591" s="222"/>
      <c r="R591" s="222"/>
      <c r="S591" s="222"/>
      <c r="T591" s="219"/>
      <c r="U591" s="219"/>
      <c r="V591" s="219"/>
      <c r="W591" s="219"/>
      <c r="X591" s="219"/>
      <c r="Y591" s="210"/>
      <c r="Z591" s="211"/>
      <c r="AA591" s="211"/>
      <c r="AB591" s="211"/>
      <c r="AC591" s="211"/>
    </row>
    <row r="592" spans="1:29" s="120" customFormat="1" ht="18.75">
      <c r="A592" s="108">
        <v>3</v>
      </c>
      <c r="B592" s="219"/>
      <c r="C592" s="219"/>
      <c r="D592" s="219"/>
      <c r="E592" s="220"/>
      <c r="F592" s="220"/>
      <c r="G592" s="220"/>
      <c r="H592" s="220"/>
      <c r="I592" s="220"/>
      <c r="J592" s="221"/>
      <c r="K592" s="221"/>
      <c r="L592" s="107" t="s">
        <v>265</v>
      </c>
      <c r="M592" s="221"/>
      <c r="N592" s="221"/>
      <c r="O592" s="222"/>
      <c r="P592" s="222"/>
      <c r="Q592" s="222"/>
      <c r="R592" s="222"/>
      <c r="S592" s="222"/>
      <c r="T592" s="219"/>
      <c r="U592" s="219"/>
      <c r="V592" s="219"/>
      <c r="W592" s="219"/>
      <c r="X592" s="219"/>
      <c r="Y592" s="210"/>
      <c r="Z592" s="211"/>
      <c r="AA592" s="211"/>
      <c r="AB592" s="211"/>
      <c r="AC592" s="211"/>
    </row>
    <row r="593" spans="1:29" s="120" customFormat="1" ht="19.5" thickBot="1">
      <c r="A593" s="109">
        <v>4</v>
      </c>
      <c r="B593" s="212"/>
      <c r="C593" s="212"/>
      <c r="D593" s="212"/>
      <c r="E593" s="213"/>
      <c r="F593" s="213"/>
      <c r="G593" s="213"/>
      <c r="H593" s="213"/>
      <c r="I593" s="213"/>
      <c r="J593" s="214"/>
      <c r="K593" s="214"/>
      <c r="L593" s="110" t="s">
        <v>265</v>
      </c>
      <c r="M593" s="214"/>
      <c r="N593" s="214"/>
      <c r="O593" s="215"/>
      <c r="P593" s="215"/>
      <c r="Q593" s="215"/>
      <c r="R593" s="215"/>
      <c r="S593" s="215"/>
      <c r="T593" s="216"/>
      <c r="U593" s="217"/>
      <c r="V593" s="217"/>
      <c r="W593" s="217"/>
      <c r="X593" s="217"/>
      <c r="Y593" s="218"/>
      <c r="Z593" s="218"/>
      <c r="AA593" s="218"/>
      <c r="AB593" s="218"/>
      <c r="AC593" s="218"/>
    </row>
    <row r="595" spans="1:29" s="120" customFormat="1" ht="19.5" thickBot="1">
      <c r="A595" s="105">
        <v>7</v>
      </c>
      <c r="B595" s="105" t="s">
        <v>252</v>
      </c>
      <c r="C595" s="105"/>
      <c r="D595" s="105" t="s">
        <v>253</v>
      </c>
      <c r="E595" s="105" t="s">
        <v>254</v>
      </c>
      <c r="F595" s="105"/>
      <c r="G595" s="105" t="s">
        <v>255</v>
      </c>
      <c r="H595" s="105"/>
      <c r="I595" s="227" t="s">
        <v>256</v>
      </c>
      <c r="J595" s="227"/>
      <c r="K595" s="227" t="s">
        <v>355</v>
      </c>
      <c r="L595" s="227"/>
      <c r="M595" s="227"/>
      <c r="N595" s="227"/>
      <c r="O595" s="227"/>
      <c r="P595" s="227"/>
      <c r="Q595" s="227"/>
      <c r="R595" s="227"/>
      <c r="S595" s="227"/>
      <c r="T595" s="227" t="s">
        <v>349</v>
      </c>
      <c r="U595" s="227"/>
      <c r="V595" s="227"/>
      <c r="W595" s="227" t="s">
        <v>274</v>
      </c>
      <c r="X595" s="227"/>
      <c r="Y595" s="227"/>
      <c r="Z595" s="227"/>
      <c r="AA595" s="227"/>
      <c r="AB595" s="227"/>
      <c r="AC595" s="227"/>
    </row>
    <row r="596" spans="1:32" s="120" customFormat="1" ht="19.5" thickBot="1">
      <c r="A596" s="228" t="s">
        <v>258</v>
      </c>
      <c r="B596" s="229" t="s">
        <v>259</v>
      </c>
      <c r="C596" s="229"/>
      <c r="D596" s="229"/>
      <c r="E596" s="230" t="s">
        <v>260</v>
      </c>
      <c r="F596" s="230"/>
      <c r="G596" s="230"/>
      <c r="H596" s="230"/>
      <c r="I596" s="230"/>
      <c r="J596" s="230"/>
      <c r="K596" s="230"/>
      <c r="L596" s="230"/>
      <c r="M596" s="230"/>
      <c r="N596" s="230"/>
      <c r="O596" s="230"/>
      <c r="P596" s="230"/>
      <c r="Q596" s="230"/>
      <c r="R596" s="230"/>
      <c r="S596" s="230"/>
      <c r="T596" s="231" t="s">
        <v>261</v>
      </c>
      <c r="U596" s="231"/>
      <c r="V596" s="231"/>
      <c r="W596" s="231"/>
      <c r="X596" s="231"/>
      <c r="Y596" s="231"/>
      <c r="Z596" s="231"/>
      <c r="AA596" s="231"/>
      <c r="AB596" s="231"/>
      <c r="AC596" s="231"/>
      <c r="AE596" s="120" t="s">
        <v>322</v>
      </c>
      <c r="AF596" s="120">
        <v>1000</v>
      </c>
    </row>
    <row r="597" spans="1:32" s="120" customFormat="1" ht="20.25" thickBot="1" thickTop="1">
      <c r="A597" s="228"/>
      <c r="B597" s="229"/>
      <c r="C597" s="229"/>
      <c r="D597" s="229"/>
      <c r="E597" s="230"/>
      <c r="F597" s="230"/>
      <c r="G597" s="230"/>
      <c r="H597" s="230"/>
      <c r="I597" s="230"/>
      <c r="J597" s="230"/>
      <c r="K597" s="230"/>
      <c r="L597" s="230"/>
      <c r="M597" s="230"/>
      <c r="N597" s="230"/>
      <c r="O597" s="230"/>
      <c r="P597" s="230"/>
      <c r="Q597" s="230"/>
      <c r="R597" s="230"/>
      <c r="S597" s="230"/>
      <c r="T597" s="232" t="s">
        <v>262</v>
      </c>
      <c r="U597" s="232"/>
      <c r="V597" s="232"/>
      <c r="W597" s="232"/>
      <c r="X597" s="232"/>
      <c r="Y597" s="233" t="s">
        <v>263</v>
      </c>
      <c r="Z597" s="233"/>
      <c r="AA597" s="233"/>
      <c r="AB597" s="233"/>
      <c r="AC597" s="233"/>
      <c r="AE597" s="120" t="s">
        <v>323</v>
      </c>
      <c r="AF597" s="120">
        <v>1000</v>
      </c>
    </row>
    <row r="598" spans="1:32" s="120" customFormat="1" ht="19.5" thickTop="1">
      <c r="A598" s="106">
        <v>1</v>
      </c>
      <c r="B598" s="226"/>
      <c r="C598" s="226"/>
      <c r="D598" s="226"/>
      <c r="E598" s="220"/>
      <c r="F598" s="220"/>
      <c r="G598" s="220"/>
      <c r="H598" s="220"/>
      <c r="I598" s="220"/>
      <c r="J598" s="221"/>
      <c r="K598" s="221"/>
      <c r="L598" s="107" t="s">
        <v>264</v>
      </c>
      <c r="M598" s="221"/>
      <c r="N598" s="221"/>
      <c r="O598" s="222"/>
      <c r="P598" s="222"/>
      <c r="Q598" s="222"/>
      <c r="R598" s="222"/>
      <c r="S598" s="222"/>
      <c r="T598" s="226"/>
      <c r="U598" s="226"/>
      <c r="V598" s="226"/>
      <c r="W598" s="226"/>
      <c r="X598" s="226"/>
      <c r="Y598" s="223"/>
      <c r="Z598" s="223"/>
      <c r="AA598" s="223"/>
      <c r="AB598" s="223"/>
      <c r="AC598" s="223"/>
      <c r="AE598" s="120" t="s">
        <v>324</v>
      </c>
      <c r="AF598" s="120">
        <v>500</v>
      </c>
    </row>
    <row r="599" spans="1:29" s="120" customFormat="1" ht="18.75">
      <c r="A599" s="108">
        <v>2</v>
      </c>
      <c r="B599" s="224">
        <v>0.8125</v>
      </c>
      <c r="C599" s="224"/>
      <c r="D599" s="224"/>
      <c r="E599" s="220" t="s">
        <v>291</v>
      </c>
      <c r="F599" s="220"/>
      <c r="G599" s="220"/>
      <c r="H599" s="220"/>
      <c r="I599" s="220"/>
      <c r="J599" s="225">
        <v>3</v>
      </c>
      <c r="K599" s="225"/>
      <c r="L599" s="107" t="s">
        <v>265</v>
      </c>
      <c r="M599" s="225">
        <v>0</v>
      </c>
      <c r="N599" s="225"/>
      <c r="O599" s="222" t="s">
        <v>355</v>
      </c>
      <c r="P599" s="222"/>
      <c r="Q599" s="222"/>
      <c r="R599" s="222"/>
      <c r="S599" s="222"/>
      <c r="T599" s="219"/>
      <c r="U599" s="219"/>
      <c r="V599" s="219"/>
      <c r="W599" s="219"/>
      <c r="X599" s="219"/>
      <c r="Y599" s="210"/>
      <c r="Z599" s="211"/>
      <c r="AA599" s="211"/>
      <c r="AB599" s="211"/>
      <c r="AC599" s="211"/>
    </row>
    <row r="600" spans="1:29" s="120" customFormat="1" ht="18.75">
      <c r="A600" s="108">
        <v>3</v>
      </c>
      <c r="B600" s="219"/>
      <c r="C600" s="219"/>
      <c r="D600" s="219"/>
      <c r="E600" s="220"/>
      <c r="F600" s="220"/>
      <c r="G600" s="220"/>
      <c r="H600" s="220"/>
      <c r="I600" s="220"/>
      <c r="J600" s="221"/>
      <c r="K600" s="221"/>
      <c r="L600" s="107" t="s">
        <v>265</v>
      </c>
      <c r="M600" s="221"/>
      <c r="N600" s="221"/>
      <c r="O600" s="222"/>
      <c r="P600" s="222"/>
      <c r="Q600" s="222"/>
      <c r="R600" s="222"/>
      <c r="S600" s="222"/>
      <c r="T600" s="219"/>
      <c r="U600" s="219"/>
      <c r="V600" s="219"/>
      <c r="W600" s="219"/>
      <c r="X600" s="219"/>
      <c r="Y600" s="210"/>
      <c r="Z600" s="211"/>
      <c r="AA600" s="211"/>
      <c r="AB600" s="211"/>
      <c r="AC600" s="211"/>
    </row>
    <row r="601" spans="1:29" s="120" customFormat="1" ht="19.5" thickBot="1">
      <c r="A601" s="109">
        <v>4</v>
      </c>
      <c r="B601" s="212"/>
      <c r="C601" s="212"/>
      <c r="D601" s="212"/>
      <c r="E601" s="213"/>
      <c r="F601" s="213"/>
      <c r="G601" s="213"/>
      <c r="H601" s="213"/>
      <c r="I601" s="213"/>
      <c r="J601" s="214"/>
      <c r="K601" s="214"/>
      <c r="L601" s="110" t="s">
        <v>265</v>
      </c>
      <c r="M601" s="214"/>
      <c r="N601" s="214"/>
      <c r="O601" s="215"/>
      <c r="P601" s="215"/>
      <c r="Q601" s="215"/>
      <c r="R601" s="215"/>
      <c r="S601" s="215"/>
      <c r="T601" s="216"/>
      <c r="U601" s="217"/>
      <c r="V601" s="217"/>
      <c r="W601" s="217"/>
      <c r="X601" s="217"/>
      <c r="Y601" s="218"/>
      <c r="Z601" s="218"/>
      <c r="AA601" s="218"/>
      <c r="AB601" s="218"/>
      <c r="AC601" s="218"/>
    </row>
    <row r="603" spans="1:29" s="120" customFormat="1" ht="19.5" thickBot="1">
      <c r="A603" s="105">
        <v>8</v>
      </c>
      <c r="B603" s="105" t="s">
        <v>252</v>
      </c>
      <c r="C603" s="105">
        <v>1</v>
      </c>
      <c r="D603" s="105" t="s">
        <v>253</v>
      </c>
      <c r="E603" s="105" t="s">
        <v>254</v>
      </c>
      <c r="F603" s="105"/>
      <c r="G603" s="105" t="s">
        <v>255</v>
      </c>
      <c r="H603" s="105"/>
      <c r="I603" s="227" t="s">
        <v>256</v>
      </c>
      <c r="J603" s="227"/>
      <c r="K603" s="227" t="s">
        <v>305</v>
      </c>
      <c r="L603" s="227"/>
      <c r="M603" s="227"/>
      <c r="N603" s="227"/>
      <c r="O603" s="227"/>
      <c r="P603" s="227"/>
      <c r="Q603" s="227"/>
      <c r="R603" s="227"/>
      <c r="S603" s="227"/>
      <c r="T603" s="227" t="s">
        <v>349</v>
      </c>
      <c r="U603" s="227"/>
      <c r="V603" s="227"/>
      <c r="W603" s="227" t="s">
        <v>288</v>
      </c>
      <c r="X603" s="227"/>
      <c r="Y603" s="227"/>
      <c r="Z603" s="227"/>
      <c r="AA603" s="227"/>
      <c r="AB603" s="227"/>
      <c r="AC603" s="227"/>
    </row>
    <row r="604" spans="1:32" s="120" customFormat="1" ht="19.5" thickBot="1">
      <c r="A604" s="228" t="s">
        <v>258</v>
      </c>
      <c r="B604" s="229" t="s">
        <v>259</v>
      </c>
      <c r="C604" s="229"/>
      <c r="D604" s="229"/>
      <c r="E604" s="230" t="s">
        <v>260</v>
      </c>
      <c r="F604" s="230"/>
      <c r="G604" s="230"/>
      <c r="H604" s="230"/>
      <c r="I604" s="230"/>
      <c r="J604" s="230"/>
      <c r="K604" s="230"/>
      <c r="L604" s="230"/>
      <c r="M604" s="230"/>
      <c r="N604" s="230"/>
      <c r="O604" s="230"/>
      <c r="P604" s="230"/>
      <c r="Q604" s="230"/>
      <c r="R604" s="230"/>
      <c r="S604" s="230"/>
      <c r="T604" s="231" t="s">
        <v>261</v>
      </c>
      <c r="U604" s="231"/>
      <c r="V604" s="231"/>
      <c r="W604" s="231"/>
      <c r="X604" s="231"/>
      <c r="Y604" s="231"/>
      <c r="Z604" s="231"/>
      <c r="AA604" s="231"/>
      <c r="AB604" s="231"/>
      <c r="AC604" s="231"/>
      <c r="AE604" s="120" t="s">
        <v>322</v>
      </c>
      <c r="AF604" s="120">
        <v>1000</v>
      </c>
    </row>
    <row r="605" spans="1:32" s="120" customFormat="1" ht="20.25" thickBot="1" thickTop="1">
      <c r="A605" s="228"/>
      <c r="B605" s="229"/>
      <c r="C605" s="229"/>
      <c r="D605" s="229"/>
      <c r="E605" s="230"/>
      <c r="F605" s="230"/>
      <c r="G605" s="230"/>
      <c r="H605" s="230"/>
      <c r="I605" s="230"/>
      <c r="J605" s="230"/>
      <c r="K605" s="230"/>
      <c r="L605" s="230"/>
      <c r="M605" s="230"/>
      <c r="N605" s="230"/>
      <c r="O605" s="230"/>
      <c r="P605" s="230"/>
      <c r="Q605" s="230"/>
      <c r="R605" s="230"/>
      <c r="S605" s="230"/>
      <c r="T605" s="232" t="s">
        <v>262</v>
      </c>
      <c r="U605" s="232"/>
      <c r="V605" s="232"/>
      <c r="W605" s="232"/>
      <c r="X605" s="232"/>
      <c r="Y605" s="233" t="s">
        <v>263</v>
      </c>
      <c r="Z605" s="233"/>
      <c r="AA605" s="233"/>
      <c r="AB605" s="233"/>
      <c r="AC605" s="233"/>
      <c r="AE605" s="120" t="s">
        <v>323</v>
      </c>
      <c r="AF605" s="120">
        <v>1000</v>
      </c>
    </row>
    <row r="606" spans="1:32" s="120" customFormat="1" ht="19.5" thickTop="1">
      <c r="A606" s="106">
        <v>1</v>
      </c>
      <c r="B606" s="226">
        <v>0.7916666666666666</v>
      </c>
      <c r="C606" s="226"/>
      <c r="D606" s="226"/>
      <c r="E606" s="220" t="s">
        <v>301</v>
      </c>
      <c r="F606" s="220"/>
      <c r="G606" s="220"/>
      <c r="H606" s="220"/>
      <c r="I606" s="220"/>
      <c r="J606" s="221">
        <v>0</v>
      </c>
      <c r="K606" s="221"/>
      <c r="L606" s="107" t="s">
        <v>264</v>
      </c>
      <c r="M606" s="221">
        <v>2</v>
      </c>
      <c r="N606" s="221"/>
      <c r="O606" s="222" t="s">
        <v>288</v>
      </c>
      <c r="P606" s="222"/>
      <c r="Q606" s="222"/>
      <c r="R606" s="222"/>
      <c r="S606" s="222"/>
      <c r="T606" s="226"/>
      <c r="U606" s="226"/>
      <c r="V606" s="226"/>
      <c r="W606" s="226"/>
      <c r="X606" s="226"/>
      <c r="Y606" s="223"/>
      <c r="Z606" s="223"/>
      <c r="AA606" s="223"/>
      <c r="AB606" s="223"/>
      <c r="AC606" s="223"/>
      <c r="AE606" s="120" t="s">
        <v>324</v>
      </c>
      <c r="AF606" s="120">
        <v>1000</v>
      </c>
    </row>
    <row r="607" spans="1:29" s="120" customFormat="1" ht="18.75">
      <c r="A607" s="108">
        <v>2</v>
      </c>
      <c r="B607" s="224">
        <v>0.8125</v>
      </c>
      <c r="C607" s="224"/>
      <c r="D607" s="224"/>
      <c r="E607" s="220" t="s">
        <v>277</v>
      </c>
      <c r="F607" s="220"/>
      <c r="G607" s="220"/>
      <c r="H607" s="220"/>
      <c r="I607" s="220"/>
      <c r="J607" s="225">
        <v>1</v>
      </c>
      <c r="K607" s="225"/>
      <c r="L607" s="107" t="s">
        <v>265</v>
      </c>
      <c r="M607" s="225">
        <v>3</v>
      </c>
      <c r="N607" s="225"/>
      <c r="O607" s="222" t="s">
        <v>301</v>
      </c>
      <c r="P607" s="222"/>
      <c r="Q607" s="222"/>
      <c r="R607" s="222"/>
      <c r="S607" s="222"/>
      <c r="T607" s="219"/>
      <c r="U607" s="219"/>
      <c r="V607" s="219"/>
      <c r="W607" s="219"/>
      <c r="X607" s="219"/>
      <c r="Y607" s="210"/>
      <c r="Z607" s="211"/>
      <c r="AA607" s="211"/>
      <c r="AB607" s="211"/>
      <c r="AC607" s="211"/>
    </row>
    <row r="608" spans="1:29" s="120" customFormat="1" ht="18.75">
      <c r="A608" s="108">
        <v>3</v>
      </c>
      <c r="B608" s="219"/>
      <c r="C608" s="219"/>
      <c r="D608" s="219"/>
      <c r="E608" s="220"/>
      <c r="F608" s="220"/>
      <c r="G608" s="220"/>
      <c r="H608" s="220"/>
      <c r="I608" s="220"/>
      <c r="J608" s="221"/>
      <c r="K608" s="221"/>
      <c r="L608" s="107" t="s">
        <v>265</v>
      </c>
      <c r="M608" s="221"/>
      <c r="N608" s="221"/>
      <c r="O608" s="222"/>
      <c r="P608" s="222"/>
      <c r="Q608" s="222"/>
      <c r="R608" s="222"/>
      <c r="S608" s="222"/>
      <c r="T608" s="219"/>
      <c r="U608" s="219"/>
      <c r="V608" s="219"/>
      <c r="W608" s="219"/>
      <c r="X608" s="219"/>
      <c r="Y608" s="210"/>
      <c r="Z608" s="211"/>
      <c r="AA608" s="211"/>
      <c r="AB608" s="211"/>
      <c r="AC608" s="211"/>
    </row>
    <row r="609" spans="1:29" s="120" customFormat="1" ht="19.5" thickBot="1">
      <c r="A609" s="109">
        <v>4</v>
      </c>
      <c r="B609" s="212"/>
      <c r="C609" s="212"/>
      <c r="D609" s="212"/>
      <c r="E609" s="213"/>
      <c r="F609" s="213"/>
      <c r="G609" s="213"/>
      <c r="H609" s="213"/>
      <c r="I609" s="213"/>
      <c r="J609" s="214"/>
      <c r="K609" s="214"/>
      <c r="L609" s="110" t="s">
        <v>265</v>
      </c>
      <c r="M609" s="214"/>
      <c r="N609" s="214"/>
      <c r="O609" s="215"/>
      <c r="P609" s="215"/>
      <c r="Q609" s="215"/>
      <c r="R609" s="215"/>
      <c r="S609" s="215"/>
      <c r="T609" s="216"/>
      <c r="U609" s="217"/>
      <c r="V609" s="217"/>
      <c r="W609" s="217"/>
      <c r="X609" s="217"/>
      <c r="Y609" s="218"/>
      <c r="Z609" s="218"/>
      <c r="AA609" s="218"/>
      <c r="AB609" s="218"/>
      <c r="AC609" s="218"/>
    </row>
    <row r="610" spans="1:29" s="120" customFormat="1" ht="18.75">
      <c r="A610" s="112"/>
      <c r="B610" s="113"/>
      <c r="C610" s="113"/>
      <c r="D610" s="113"/>
      <c r="E610" s="114"/>
      <c r="F610" s="114"/>
      <c r="G610" s="114"/>
      <c r="H610" s="114"/>
      <c r="I610" s="114"/>
      <c r="J610" s="114"/>
      <c r="K610" s="114"/>
      <c r="L610" s="114"/>
      <c r="M610" s="114"/>
      <c r="N610" s="114"/>
      <c r="O610" s="114"/>
      <c r="P610" s="114"/>
      <c r="Q610" s="114"/>
      <c r="R610" s="114"/>
      <c r="S610" s="114"/>
      <c r="T610" s="112"/>
      <c r="U610" s="112"/>
      <c r="V610" s="112"/>
      <c r="W610" s="112"/>
      <c r="X610" s="112"/>
      <c r="Y610" s="112"/>
      <c r="Z610" s="112"/>
      <c r="AA610" s="112"/>
      <c r="AB610" s="112"/>
      <c r="AC610" s="112"/>
    </row>
    <row r="611" spans="1:29" s="120" customFormat="1" ht="19.5" thickBot="1">
      <c r="A611" s="105">
        <v>8</v>
      </c>
      <c r="B611" s="105" t="s">
        <v>252</v>
      </c>
      <c r="C611" s="105">
        <v>2</v>
      </c>
      <c r="D611" s="105" t="s">
        <v>253</v>
      </c>
      <c r="E611" s="105" t="s">
        <v>254</v>
      </c>
      <c r="F611" s="105" t="s">
        <v>266</v>
      </c>
      <c r="G611" s="105" t="s">
        <v>255</v>
      </c>
      <c r="H611" s="105"/>
      <c r="I611" s="227" t="s">
        <v>256</v>
      </c>
      <c r="J611" s="227"/>
      <c r="K611" s="227" t="s">
        <v>290</v>
      </c>
      <c r="L611" s="227"/>
      <c r="M611" s="227"/>
      <c r="N611" s="227"/>
      <c r="O611" s="227"/>
      <c r="P611" s="227"/>
      <c r="Q611" s="227"/>
      <c r="R611" s="227"/>
      <c r="S611" s="227"/>
      <c r="T611" s="227" t="s">
        <v>349</v>
      </c>
      <c r="U611" s="227"/>
      <c r="V611" s="227"/>
      <c r="W611" s="227" t="s">
        <v>291</v>
      </c>
      <c r="X611" s="227"/>
      <c r="Y611" s="227"/>
      <c r="Z611" s="227"/>
      <c r="AA611" s="227"/>
      <c r="AB611" s="227"/>
      <c r="AC611" s="227"/>
    </row>
    <row r="612" spans="1:32" s="120" customFormat="1" ht="19.5" thickBot="1">
      <c r="A612" s="228" t="s">
        <v>258</v>
      </c>
      <c r="B612" s="229" t="s">
        <v>259</v>
      </c>
      <c r="C612" s="229"/>
      <c r="D612" s="229"/>
      <c r="E612" s="230" t="s">
        <v>260</v>
      </c>
      <c r="F612" s="230"/>
      <c r="G612" s="230"/>
      <c r="H612" s="230"/>
      <c r="I612" s="230"/>
      <c r="J612" s="230"/>
      <c r="K612" s="230"/>
      <c r="L612" s="230"/>
      <c r="M612" s="230"/>
      <c r="N612" s="230"/>
      <c r="O612" s="230"/>
      <c r="P612" s="230"/>
      <c r="Q612" s="230"/>
      <c r="R612" s="230"/>
      <c r="S612" s="230"/>
      <c r="T612" s="231" t="s">
        <v>261</v>
      </c>
      <c r="U612" s="231"/>
      <c r="V612" s="231"/>
      <c r="W612" s="231"/>
      <c r="X612" s="231"/>
      <c r="Y612" s="231"/>
      <c r="Z612" s="231"/>
      <c r="AA612" s="231"/>
      <c r="AB612" s="231"/>
      <c r="AC612" s="231"/>
      <c r="AE612" s="120" t="s">
        <v>322</v>
      </c>
      <c r="AF612" s="120">
        <v>1000</v>
      </c>
    </row>
    <row r="613" spans="1:32" s="120" customFormat="1" ht="20.25" thickBot="1" thickTop="1">
      <c r="A613" s="228"/>
      <c r="B613" s="229"/>
      <c r="C613" s="229"/>
      <c r="D613" s="229"/>
      <c r="E613" s="230"/>
      <c r="F613" s="230"/>
      <c r="G613" s="230"/>
      <c r="H613" s="230"/>
      <c r="I613" s="230"/>
      <c r="J613" s="230"/>
      <c r="K613" s="230"/>
      <c r="L613" s="230"/>
      <c r="M613" s="230"/>
      <c r="N613" s="230"/>
      <c r="O613" s="230"/>
      <c r="P613" s="230"/>
      <c r="Q613" s="230"/>
      <c r="R613" s="230"/>
      <c r="S613" s="230"/>
      <c r="T613" s="232" t="s">
        <v>262</v>
      </c>
      <c r="U613" s="232"/>
      <c r="V613" s="232"/>
      <c r="W613" s="232"/>
      <c r="X613" s="232"/>
      <c r="Y613" s="233" t="s">
        <v>263</v>
      </c>
      <c r="Z613" s="233"/>
      <c r="AA613" s="233"/>
      <c r="AB613" s="233"/>
      <c r="AC613" s="233"/>
      <c r="AE613" s="120" t="s">
        <v>323</v>
      </c>
      <c r="AF613" s="120">
        <v>1000</v>
      </c>
    </row>
    <row r="614" spans="1:32" s="120" customFormat="1" ht="19.5" thickTop="1">
      <c r="A614" s="106">
        <v>1</v>
      </c>
      <c r="B614" s="226">
        <v>0.7708333333333334</v>
      </c>
      <c r="C614" s="226"/>
      <c r="D614" s="226"/>
      <c r="E614" s="220" t="s">
        <v>291</v>
      </c>
      <c r="F614" s="220"/>
      <c r="G614" s="220"/>
      <c r="H614" s="220"/>
      <c r="I614" s="220"/>
      <c r="J614" s="221">
        <v>2</v>
      </c>
      <c r="K614" s="221"/>
      <c r="L614" s="107" t="s">
        <v>264</v>
      </c>
      <c r="M614" s="221">
        <v>0</v>
      </c>
      <c r="N614" s="221"/>
      <c r="O614" s="222" t="s">
        <v>350</v>
      </c>
      <c r="P614" s="222"/>
      <c r="Q614" s="222"/>
      <c r="R614" s="222"/>
      <c r="S614" s="222"/>
      <c r="T614" s="226"/>
      <c r="U614" s="226"/>
      <c r="V614" s="226"/>
      <c r="W614" s="226"/>
      <c r="X614" s="226"/>
      <c r="Y614" s="223"/>
      <c r="Z614" s="223"/>
      <c r="AA614" s="223"/>
      <c r="AB614" s="223"/>
      <c r="AC614" s="223"/>
      <c r="AE614" s="120" t="s">
        <v>324</v>
      </c>
      <c r="AF614" s="120">
        <v>1000</v>
      </c>
    </row>
    <row r="615" spans="1:29" s="120" customFormat="1" ht="18.75">
      <c r="A615" s="108">
        <v>2</v>
      </c>
      <c r="B615" s="224">
        <v>0.8125</v>
      </c>
      <c r="C615" s="224"/>
      <c r="D615" s="224"/>
      <c r="E615" s="220" t="s">
        <v>300</v>
      </c>
      <c r="F615" s="220"/>
      <c r="G615" s="220"/>
      <c r="H615" s="220"/>
      <c r="I615" s="220"/>
      <c r="J615" s="225">
        <v>1</v>
      </c>
      <c r="K615" s="225"/>
      <c r="L615" s="107" t="s">
        <v>265</v>
      </c>
      <c r="M615" s="225">
        <v>7</v>
      </c>
      <c r="N615" s="225"/>
      <c r="O615" s="222" t="s">
        <v>271</v>
      </c>
      <c r="P615" s="222"/>
      <c r="Q615" s="222"/>
      <c r="R615" s="222"/>
      <c r="S615" s="222"/>
      <c r="T615" s="219"/>
      <c r="U615" s="219"/>
      <c r="V615" s="219"/>
      <c r="W615" s="219"/>
      <c r="X615" s="219"/>
      <c r="Y615" s="210"/>
      <c r="Z615" s="211"/>
      <c r="AA615" s="211"/>
      <c r="AB615" s="211"/>
      <c r="AC615" s="211"/>
    </row>
    <row r="616" spans="1:29" s="120" customFormat="1" ht="18.75">
      <c r="A616" s="108">
        <v>3</v>
      </c>
      <c r="B616" s="219"/>
      <c r="C616" s="219"/>
      <c r="D616" s="219"/>
      <c r="E616" s="220"/>
      <c r="F616" s="220"/>
      <c r="G616" s="220"/>
      <c r="H616" s="220"/>
      <c r="I616" s="220"/>
      <c r="J616" s="221"/>
      <c r="K616" s="221"/>
      <c r="L616" s="107" t="s">
        <v>265</v>
      </c>
      <c r="M616" s="221"/>
      <c r="N616" s="221"/>
      <c r="O616" s="222"/>
      <c r="P616" s="222"/>
      <c r="Q616" s="222"/>
      <c r="R616" s="222"/>
      <c r="S616" s="222"/>
      <c r="T616" s="219"/>
      <c r="U616" s="219"/>
      <c r="V616" s="219"/>
      <c r="W616" s="219"/>
      <c r="X616" s="219"/>
      <c r="Y616" s="210"/>
      <c r="Z616" s="211"/>
      <c r="AA616" s="211"/>
      <c r="AB616" s="211"/>
      <c r="AC616" s="211"/>
    </row>
    <row r="617" spans="1:29" s="120" customFormat="1" ht="19.5" thickBot="1">
      <c r="A617" s="109">
        <v>4</v>
      </c>
      <c r="B617" s="212"/>
      <c r="C617" s="212"/>
      <c r="D617" s="212"/>
      <c r="E617" s="213"/>
      <c r="F617" s="213"/>
      <c r="G617" s="213"/>
      <c r="H617" s="213"/>
      <c r="I617" s="213"/>
      <c r="J617" s="214"/>
      <c r="K617" s="214"/>
      <c r="L617" s="110" t="s">
        <v>265</v>
      </c>
      <c r="M617" s="214"/>
      <c r="N617" s="214"/>
      <c r="O617" s="215"/>
      <c r="P617" s="215"/>
      <c r="Q617" s="215"/>
      <c r="R617" s="215"/>
      <c r="S617" s="215"/>
      <c r="T617" s="216"/>
      <c r="U617" s="217"/>
      <c r="V617" s="217"/>
      <c r="W617" s="217"/>
      <c r="X617" s="217"/>
      <c r="Y617" s="218"/>
      <c r="Z617" s="218"/>
      <c r="AA617" s="218"/>
      <c r="AB617" s="218"/>
      <c r="AC617" s="218"/>
    </row>
    <row r="619" spans="1:29" s="120" customFormat="1" ht="19.5" thickBot="1">
      <c r="A619" s="105">
        <v>8</v>
      </c>
      <c r="B619" s="105" t="s">
        <v>252</v>
      </c>
      <c r="C619" s="105">
        <v>2</v>
      </c>
      <c r="D619" s="105" t="s">
        <v>253</v>
      </c>
      <c r="E619" s="105" t="s">
        <v>254</v>
      </c>
      <c r="F619" s="105" t="s">
        <v>266</v>
      </c>
      <c r="G619" s="105" t="s">
        <v>255</v>
      </c>
      <c r="H619" s="105"/>
      <c r="I619" s="227" t="s">
        <v>256</v>
      </c>
      <c r="J619" s="227"/>
      <c r="K619" s="227" t="s">
        <v>305</v>
      </c>
      <c r="L619" s="227"/>
      <c r="M619" s="227"/>
      <c r="N619" s="227"/>
      <c r="O619" s="227"/>
      <c r="P619" s="227"/>
      <c r="Q619" s="227"/>
      <c r="R619" s="227"/>
      <c r="S619" s="227"/>
      <c r="T619" s="227" t="s">
        <v>349</v>
      </c>
      <c r="U619" s="227"/>
      <c r="V619" s="227"/>
      <c r="W619" s="227" t="s">
        <v>288</v>
      </c>
      <c r="X619" s="227"/>
      <c r="Y619" s="227"/>
      <c r="Z619" s="227"/>
      <c r="AA619" s="227"/>
      <c r="AB619" s="227"/>
      <c r="AC619" s="227"/>
    </row>
    <row r="620" spans="1:32" s="120" customFormat="1" ht="19.5" thickBot="1">
      <c r="A620" s="228" t="s">
        <v>258</v>
      </c>
      <c r="B620" s="229" t="s">
        <v>259</v>
      </c>
      <c r="C620" s="229"/>
      <c r="D620" s="229"/>
      <c r="E620" s="230" t="s">
        <v>260</v>
      </c>
      <c r="F620" s="230"/>
      <c r="G620" s="230"/>
      <c r="H620" s="230"/>
      <c r="I620" s="230"/>
      <c r="J620" s="230"/>
      <c r="K620" s="230"/>
      <c r="L620" s="230"/>
      <c r="M620" s="230"/>
      <c r="N620" s="230"/>
      <c r="O620" s="230"/>
      <c r="P620" s="230"/>
      <c r="Q620" s="230"/>
      <c r="R620" s="230"/>
      <c r="S620" s="230"/>
      <c r="T620" s="231" t="s">
        <v>261</v>
      </c>
      <c r="U620" s="231"/>
      <c r="V620" s="231"/>
      <c r="W620" s="231"/>
      <c r="X620" s="231"/>
      <c r="Y620" s="231"/>
      <c r="Z620" s="231"/>
      <c r="AA620" s="231"/>
      <c r="AB620" s="231"/>
      <c r="AC620" s="231"/>
      <c r="AE620" s="120" t="s">
        <v>322</v>
      </c>
      <c r="AF620" s="120">
        <v>1000</v>
      </c>
    </row>
    <row r="621" spans="1:32" s="120" customFormat="1" ht="20.25" thickBot="1" thickTop="1">
      <c r="A621" s="228"/>
      <c r="B621" s="229"/>
      <c r="C621" s="229"/>
      <c r="D621" s="229"/>
      <c r="E621" s="230"/>
      <c r="F621" s="230"/>
      <c r="G621" s="230"/>
      <c r="H621" s="230"/>
      <c r="I621" s="230"/>
      <c r="J621" s="230"/>
      <c r="K621" s="230"/>
      <c r="L621" s="230"/>
      <c r="M621" s="230"/>
      <c r="N621" s="230"/>
      <c r="O621" s="230"/>
      <c r="P621" s="230"/>
      <c r="Q621" s="230"/>
      <c r="R621" s="230"/>
      <c r="S621" s="230"/>
      <c r="T621" s="232" t="s">
        <v>262</v>
      </c>
      <c r="U621" s="232"/>
      <c r="V621" s="232"/>
      <c r="W621" s="232"/>
      <c r="X621" s="232"/>
      <c r="Y621" s="233" t="s">
        <v>263</v>
      </c>
      <c r="Z621" s="233"/>
      <c r="AA621" s="233"/>
      <c r="AB621" s="233"/>
      <c r="AC621" s="233"/>
      <c r="AE621" s="120" t="s">
        <v>323</v>
      </c>
      <c r="AF621" s="120">
        <v>1000</v>
      </c>
    </row>
    <row r="622" spans="1:32" s="120" customFormat="1" ht="19.5" thickTop="1">
      <c r="A622" s="106">
        <v>1</v>
      </c>
      <c r="B622" s="226">
        <v>0.7916666666666666</v>
      </c>
      <c r="C622" s="226"/>
      <c r="D622" s="226"/>
      <c r="E622" s="220" t="s">
        <v>285</v>
      </c>
      <c r="F622" s="220"/>
      <c r="G622" s="220"/>
      <c r="H622" s="220"/>
      <c r="I622" s="220"/>
      <c r="J622" s="221">
        <v>1</v>
      </c>
      <c r="K622" s="221"/>
      <c r="L622" s="107" t="s">
        <v>264</v>
      </c>
      <c r="M622" s="221">
        <v>0</v>
      </c>
      <c r="N622" s="221"/>
      <c r="O622" s="222" t="s">
        <v>277</v>
      </c>
      <c r="P622" s="222"/>
      <c r="Q622" s="222"/>
      <c r="R622" s="222"/>
      <c r="S622" s="222"/>
      <c r="T622" s="226"/>
      <c r="U622" s="226"/>
      <c r="V622" s="226"/>
      <c r="W622" s="226"/>
      <c r="X622" s="226"/>
      <c r="Y622" s="223"/>
      <c r="Z622" s="223"/>
      <c r="AA622" s="223"/>
      <c r="AB622" s="223"/>
      <c r="AC622" s="223"/>
      <c r="AE622" s="120" t="s">
        <v>324</v>
      </c>
      <c r="AF622" s="120">
        <v>1000</v>
      </c>
    </row>
    <row r="623" spans="1:29" s="120" customFormat="1" ht="18.75">
      <c r="A623" s="108">
        <v>2</v>
      </c>
      <c r="B623" s="224">
        <v>0.8333333333333334</v>
      </c>
      <c r="C623" s="224"/>
      <c r="D623" s="224"/>
      <c r="E623" s="220" t="s">
        <v>288</v>
      </c>
      <c r="F623" s="220"/>
      <c r="G623" s="220"/>
      <c r="H623" s="220"/>
      <c r="I623" s="220"/>
      <c r="J623" s="225">
        <v>8</v>
      </c>
      <c r="K623" s="225"/>
      <c r="L623" s="107" t="s">
        <v>265</v>
      </c>
      <c r="M623" s="225">
        <v>0</v>
      </c>
      <c r="N623" s="225"/>
      <c r="O623" s="222" t="s">
        <v>285</v>
      </c>
      <c r="P623" s="222"/>
      <c r="Q623" s="222"/>
      <c r="R623" s="222"/>
      <c r="S623" s="222"/>
      <c r="T623" s="219"/>
      <c r="U623" s="219"/>
      <c r="V623" s="219"/>
      <c r="W623" s="219"/>
      <c r="X623" s="219"/>
      <c r="Y623" s="210"/>
      <c r="Z623" s="211"/>
      <c r="AA623" s="211"/>
      <c r="AB623" s="211"/>
      <c r="AC623" s="211"/>
    </row>
    <row r="624" spans="1:29" s="120" customFormat="1" ht="18.75">
      <c r="A624" s="108">
        <v>3</v>
      </c>
      <c r="B624" s="219"/>
      <c r="C624" s="219"/>
      <c r="D624" s="219"/>
      <c r="E624" s="220"/>
      <c r="F624" s="220"/>
      <c r="G624" s="220"/>
      <c r="H624" s="220"/>
      <c r="I624" s="220"/>
      <c r="J624" s="221"/>
      <c r="K624" s="221"/>
      <c r="L624" s="107" t="s">
        <v>265</v>
      </c>
      <c r="M624" s="221"/>
      <c r="N624" s="221"/>
      <c r="O624" s="222"/>
      <c r="P624" s="222"/>
      <c r="Q624" s="222"/>
      <c r="R624" s="222"/>
      <c r="S624" s="222"/>
      <c r="T624" s="219"/>
      <c r="U624" s="219"/>
      <c r="V624" s="219"/>
      <c r="W624" s="219"/>
      <c r="X624" s="219"/>
      <c r="Y624" s="210"/>
      <c r="Z624" s="211"/>
      <c r="AA624" s="211"/>
      <c r="AB624" s="211"/>
      <c r="AC624" s="211"/>
    </row>
    <row r="625" spans="1:29" s="120" customFormat="1" ht="19.5" thickBot="1">
      <c r="A625" s="109">
        <v>4</v>
      </c>
      <c r="B625" s="212"/>
      <c r="C625" s="212"/>
      <c r="D625" s="212"/>
      <c r="E625" s="213"/>
      <c r="F625" s="213"/>
      <c r="G625" s="213"/>
      <c r="H625" s="213"/>
      <c r="I625" s="213"/>
      <c r="J625" s="214"/>
      <c r="K625" s="214"/>
      <c r="L625" s="110" t="s">
        <v>265</v>
      </c>
      <c r="M625" s="214"/>
      <c r="N625" s="214"/>
      <c r="O625" s="215"/>
      <c r="P625" s="215"/>
      <c r="Q625" s="215"/>
      <c r="R625" s="215"/>
      <c r="S625" s="215"/>
      <c r="T625" s="216"/>
      <c r="U625" s="217"/>
      <c r="V625" s="217"/>
      <c r="W625" s="217"/>
      <c r="X625" s="217"/>
      <c r="Y625" s="218"/>
      <c r="Z625" s="218"/>
      <c r="AA625" s="218"/>
      <c r="AB625" s="218"/>
      <c r="AC625" s="218"/>
    </row>
    <row r="627" spans="1:29" s="120" customFormat="1" ht="19.5" thickBot="1">
      <c r="A627" s="105">
        <v>8</v>
      </c>
      <c r="B627" s="105" t="s">
        <v>252</v>
      </c>
      <c r="C627" s="105">
        <v>16</v>
      </c>
      <c r="D627" s="105" t="s">
        <v>253</v>
      </c>
      <c r="E627" s="105" t="s">
        <v>254</v>
      </c>
      <c r="F627" s="105" t="s">
        <v>266</v>
      </c>
      <c r="G627" s="105" t="s">
        <v>255</v>
      </c>
      <c r="H627" s="105"/>
      <c r="I627" s="227" t="s">
        <v>256</v>
      </c>
      <c r="J627" s="227"/>
      <c r="K627" s="227" t="s">
        <v>305</v>
      </c>
      <c r="L627" s="227"/>
      <c r="M627" s="227"/>
      <c r="N627" s="227"/>
      <c r="O627" s="227"/>
      <c r="P627" s="227"/>
      <c r="Q627" s="227"/>
      <c r="R627" s="227"/>
      <c r="S627" s="227"/>
      <c r="T627" s="227" t="s">
        <v>349</v>
      </c>
      <c r="U627" s="227"/>
      <c r="V627" s="227"/>
      <c r="W627" s="227" t="s">
        <v>288</v>
      </c>
      <c r="X627" s="227"/>
      <c r="Y627" s="227"/>
      <c r="Z627" s="227"/>
      <c r="AA627" s="227"/>
      <c r="AB627" s="227"/>
      <c r="AC627" s="227"/>
    </row>
    <row r="628" spans="1:32" s="120" customFormat="1" ht="19.5" thickBot="1">
      <c r="A628" s="228" t="s">
        <v>258</v>
      </c>
      <c r="B628" s="229" t="s">
        <v>259</v>
      </c>
      <c r="C628" s="229"/>
      <c r="D628" s="229"/>
      <c r="E628" s="230" t="s">
        <v>260</v>
      </c>
      <c r="F628" s="230"/>
      <c r="G628" s="230"/>
      <c r="H628" s="230"/>
      <c r="I628" s="230"/>
      <c r="J628" s="230"/>
      <c r="K628" s="230"/>
      <c r="L628" s="230"/>
      <c r="M628" s="230"/>
      <c r="N628" s="230"/>
      <c r="O628" s="230"/>
      <c r="P628" s="230"/>
      <c r="Q628" s="230"/>
      <c r="R628" s="230"/>
      <c r="S628" s="230"/>
      <c r="T628" s="231" t="s">
        <v>261</v>
      </c>
      <c r="U628" s="231"/>
      <c r="V628" s="231"/>
      <c r="W628" s="231"/>
      <c r="X628" s="231"/>
      <c r="Y628" s="231"/>
      <c r="Z628" s="231"/>
      <c r="AA628" s="231"/>
      <c r="AB628" s="231"/>
      <c r="AC628" s="231"/>
      <c r="AE628" s="120" t="s">
        <v>322</v>
      </c>
      <c r="AF628" s="120">
        <v>0</v>
      </c>
    </row>
    <row r="629" spans="1:32" s="120" customFormat="1" ht="20.25" thickBot="1" thickTop="1">
      <c r="A629" s="228"/>
      <c r="B629" s="229"/>
      <c r="C629" s="229"/>
      <c r="D629" s="229"/>
      <c r="E629" s="230"/>
      <c r="F629" s="230"/>
      <c r="G629" s="230"/>
      <c r="H629" s="230"/>
      <c r="I629" s="230"/>
      <c r="J629" s="230"/>
      <c r="K629" s="230"/>
      <c r="L629" s="230"/>
      <c r="M629" s="230"/>
      <c r="N629" s="230"/>
      <c r="O629" s="230"/>
      <c r="P629" s="230"/>
      <c r="Q629" s="230"/>
      <c r="R629" s="230"/>
      <c r="S629" s="230"/>
      <c r="T629" s="232" t="s">
        <v>262</v>
      </c>
      <c r="U629" s="232"/>
      <c r="V629" s="232"/>
      <c r="W629" s="232"/>
      <c r="X629" s="232"/>
      <c r="Y629" s="233" t="s">
        <v>263</v>
      </c>
      <c r="Z629" s="233"/>
      <c r="AA629" s="233"/>
      <c r="AB629" s="233"/>
      <c r="AC629" s="233"/>
      <c r="AE629" s="120" t="s">
        <v>323</v>
      </c>
      <c r="AF629" s="120">
        <v>1000</v>
      </c>
    </row>
    <row r="630" spans="1:32" s="120" customFormat="1" ht="19.5" thickTop="1">
      <c r="A630" s="106">
        <v>1</v>
      </c>
      <c r="B630" s="226">
        <v>0.6666666666666666</v>
      </c>
      <c r="C630" s="226"/>
      <c r="D630" s="226"/>
      <c r="E630" s="220" t="s">
        <v>293</v>
      </c>
      <c r="F630" s="220"/>
      <c r="G630" s="220"/>
      <c r="H630" s="220"/>
      <c r="I630" s="220"/>
      <c r="J630" s="221">
        <v>0</v>
      </c>
      <c r="K630" s="221"/>
      <c r="L630" s="107" t="s">
        <v>264</v>
      </c>
      <c r="M630" s="221">
        <v>10</v>
      </c>
      <c r="N630" s="221"/>
      <c r="O630" s="222" t="s">
        <v>298</v>
      </c>
      <c r="P630" s="222"/>
      <c r="Q630" s="222"/>
      <c r="R630" s="222"/>
      <c r="S630" s="222"/>
      <c r="T630" s="226"/>
      <c r="U630" s="226"/>
      <c r="V630" s="226"/>
      <c r="W630" s="226"/>
      <c r="X630" s="226"/>
      <c r="Y630" s="223"/>
      <c r="Z630" s="223"/>
      <c r="AA630" s="223"/>
      <c r="AB630" s="223"/>
      <c r="AC630" s="223"/>
      <c r="AE630" s="120" t="s">
        <v>324</v>
      </c>
      <c r="AF630" s="120">
        <v>500</v>
      </c>
    </row>
    <row r="631" spans="1:29" s="120" customFormat="1" ht="18.75">
      <c r="A631" s="108">
        <v>2</v>
      </c>
      <c r="B631" s="224"/>
      <c r="C631" s="224"/>
      <c r="D631" s="224"/>
      <c r="E631" s="220"/>
      <c r="F631" s="220"/>
      <c r="G631" s="220"/>
      <c r="H631" s="220"/>
      <c r="I631" s="220"/>
      <c r="J631" s="225"/>
      <c r="K631" s="225"/>
      <c r="L631" s="107" t="s">
        <v>265</v>
      </c>
      <c r="M631" s="225"/>
      <c r="N631" s="225"/>
      <c r="O631" s="222"/>
      <c r="P631" s="222"/>
      <c r="Q631" s="222"/>
      <c r="R631" s="222"/>
      <c r="S631" s="222"/>
      <c r="T631" s="219"/>
      <c r="U631" s="219"/>
      <c r="V631" s="219"/>
      <c r="W631" s="219"/>
      <c r="X631" s="219"/>
      <c r="Y631" s="210"/>
      <c r="Z631" s="211"/>
      <c r="AA631" s="211"/>
      <c r="AB631" s="211"/>
      <c r="AC631" s="211"/>
    </row>
    <row r="632" spans="1:29" s="120" customFormat="1" ht="18.75">
      <c r="A632" s="108">
        <v>3</v>
      </c>
      <c r="B632" s="219"/>
      <c r="C632" s="219"/>
      <c r="D632" s="219"/>
      <c r="E632" s="220"/>
      <c r="F632" s="220"/>
      <c r="G632" s="220"/>
      <c r="H632" s="220"/>
      <c r="I632" s="220"/>
      <c r="J632" s="221"/>
      <c r="K632" s="221"/>
      <c r="L632" s="107" t="s">
        <v>265</v>
      </c>
      <c r="M632" s="221"/>
      <c r="N632" s="221"/>
      <c r="O632" s="222"/>
      <c r="P632" s="222"/>
      <c r="Q632" s="222"/>
      <c r="R632" s="222"/>
      <c r="S632" s="222"/>
      <c r="T632" s="219"/>
      <c r="U632" s="219"/>
      <c r="V632" s="219"/>
      <c r="W632" s="219"/>
      <c r="X632" s="219"/>
      <c r="Y632" s="210"/>
      <c r="Z632" s="211"/>
      <c r="AA632" s="211"/>
      <c r="AB632" s="211"/>
      <c r="AC632" s="211"/>
    </row>
    <row r="633" spans="1:29" s="120" customFormat="1" ht="19.5" thickBot="1">
      <c r="A633" s="109">
        <v>4</v>
      </c>
      <c r="B633" s="212"/>
      <c r="C633" s="212"/>
      <c r="D633" s="212"/>
      <c r="E633" s="213"/>
      <c r="F633" s="213"/>
      <c r="G633" s="213"/>
      <c r="H633" s="213"/>
      <c r="I633" s="213"/>
      <c r="J633" s="214"/>
      <c r="K633" s="214"/>
      <c r="L633" s="110" t="s">
        <v>265</v>
      </c>
      <c r="M633" s="214"/>
      <c r="N633" s="214"/>
      <c r="O633" s="215"/>
      <c r="P633" s="215"/>
      <c r="Q633" s="215"/>
      <c r="R633" s="215"/>
      <c r="S633" s="215"/>
      <c r="T633" s="216"/>
      <c r="U633" s="217"/>
      <c r="V633" s="217"/>
      <c r="W633" s="217"/>
      <c r="X633" s="217"/>
      <c r="Y633" s="218"/>
      <c r="Z633" s="218"/>
      <c r="AA633" s="218"/>
      <c r="AB633" s="218"/>
      <c r="AC633" s="218"/>
    </row>
    <row r="635" spans="1:29" s="120" customFormat="1" ht="19.5" thickBot="1">
      <c r="A635" s="105">
        <v>8</v>
      </c>
      <c r="B635" s="105" t="s">
        <v>252</v>
      </c>
      <c r="C635" s="105">
        <v>22</v>
      </c>
      <c r="D635" s="105" t="s">
        <v>253</v>
      </c>
      <c r="E635" s="105" t="s">
        <v>254</v>
      </c>
      <c r="F635" s="105" t="s">
        <v>310</v>
      </c>
      <c r="G635" s="105" t="s">
        <v>255</v>
      </c>
      <c r="H635" s="105"/>
      <c r="I635" s="227" t="s">
        <v>256</v>
      </c>
      <c r="J635" s="227"/>
      <c r="K635" s="227" t="s">
        <v>270</v>
      </c>
      <c r="L635" s="227"/>
      <c r="M635" s="227"/>
      <c r="N635" s="227"/>
      <c r="O635" s="227"/>
      <c r="P635" s="227"/>
      <c r="Q635" s="227"/>
      <c r="R635" s="227"/>
      <c r="S635" s="227"/>
      <c r="T635" s="227" t="s">
        <v>349</v>
      </c>
      <c r="U635" s="227"/>
      <c r="V635" s="227"/>
      <c r="W635" s="227" t="s">
        <v>271</v>
      </c>
      <c r="X635" s="227"/>
      <c r="Y635" s="227"/>
      <c r="Z635" s="227"/>
      <c r="AA635" s="227"/>
      <c r="AB635" s="227"/>
      <c r="AC635" s="227"/>
    </row>
    <row r="636" spans="1:32" s="120" customFormat="1" ht="19.5" thickBot="1">
      <c r="A636" s="228" t="s">
        <v>258</v>
      </c>
      <c r="B636" s="229" t="s">
        <v>259</v>
      </c>
      <c r="C636" s="229"/>
      <c r="D636" s="229"/>
      <c r="E636" s="230" t="s">
        <v>260</v>
      </c>
      <c r="F636" s="230"/>
      <c r="G636" s="230"/>
      <c r="H636" s="230"/>
      <c r="I636" s="230"/>
      <c r="J636" s="230"/>
      <c r="K636" s="230"/>
      <c r="L636" s="230"/>
      <c r="M636" s="230"/>
      <c r="N636" s="230"/>
      <c r="O636" s="230"/>
      <c r="P636" s="230"/>
      <c r="Q636" s="230"/>
      <c r="R636" s="230"/>
      <c r="S636" s="230"/>
      <c r="T636" s="231" t="s">
        <v>261</v>
      </c>
      <c r="U636" s="231"/>
      <c r="V636" s="231"/>
      <c r="W636" s="231"/>
      <c r="X636" s="231"/>
      <c r="Y636" s="231"/>
      <c r="Z636" s="231"/>
      <c r="AA636" s="231"/>
      <c r="AB636" s="231"/>
      <c r="AC636" s="231"/>
      <c r="AE636" s="120" t="s">
        <v>322</v>
      </c>
      <c r="AF636" s="120">
        <v>3000</v>
      </c>
    </row>
    <row r="637" spans="1:32" s="120" customFormat="1" ht="20.25" thickBot="1" thickTop="1">
      <c r="A637" s="228"/>
      <c r="B637" s="229"/>
      <c r="C637" s="229"/>
      <c r="D637" s="229"/>
      <c r="E637" s="230"/>
      <c r="F637" s="230"/>
      <c r="G637" s="230"/>
      <c r="H637" s="230"/>
      <c r="I637" s="230"/>
      <c r="J637" s="230"/>
      <c r="K637" s="230"/>
      <c r="L637" s="230"/>
      <c r="M637" s="230"/>
      <c r="N637" s="230"/>
      <c r="O637" s="230"/>
      <c r="P637" s="230"/>
      <c r="Q637" s="230"/>
      <c r="R637" s="230"/>
      <c r="S637" s="230"/>
      <c r="T637" s="232" t="s">
        <v>262</v>
      </c>
      <c r="U637" s="232"/>
      <c r="V637" s="232"/>
      <c r="W637" s="232"/>
      <c r="X637" s="232"/>
      <c r="Y637" s="233" t="s">
        <v>263</v>
      </c>
      <c r="Z637" s="233"/>
      <c r="AA637" s="233"/>
      <c r="AB637" s="233"/>
      <c r="AC637" s="233"/>
      <c r="AE637" s="120" t="s">
        <v>323</v>
      </c>
      <c r="AF637" s="120">
        <v>1000</v>
      </c>
    </row>
    <row r="638" spans="1:32" s="120" customFormat="1" ht="19.5" thickTop="1">
      <c r="A638" s="106">
        <v>1</v>
      </c>
      <c r="B638" s="226">
        <v>0.7604166666666666</v>
      </c>
      <c r="C638" s="226"/>
      <c r="D638" s="226"/>
      <c r="E638" s="220" t="s">
        <v>440</v>
      </c>
      <c r="F638" s="220"/>
      <c r="G638" s="220"/>
      <c r="H638" s="220"/>
      <c r="I638" s="220"/>
      <c r="J638" s="221">
        <v>3</v>
      </c>
      <c r="K638" s="221"/>
      <c r="L638" s="107" t="s">
        <v>264</v>
      </c>
      <c r="M638" s="221">
        <v>1</v>
      </c>
      <c r="N638" s="221"/>
      <c r="O638" s="222" t="s">
        <v>275</v>
      </c>
      <c r="P638" s="222"/>
      <c r="Q638" s="222"/>
      <c r="R638" s="222"/>
      <c r="S638" s="222"/>
      <c r="T638" s="226"/>
      <c r="U638" s="226"/>
      <c r="V638" s="226"/>
      <c r="W638" s="226"/>
      <c r="X638" s="226"/>
      <c r="Y638" s="223"/>
      <c r="Z638" s="223"/>
      <c r="AA638" s="223"/>
      <c r="AB638" s="223"/>
      <c r="AC638" s="223"/>
      <c r="AE638" s="120" t="s">
        <v>324</v>
      </c>
      <c r="AF638" s="120">
        <v>1000</v>
      </c>
    </row>
    <row r="639" spans="1:29" s="120" customFormat="1" ht="18.75">
      <c r="A639" s="108">
        <v>2</v>
      </c>
      <c r="B639" s="224">
        <v>0.7951388888888888</v>
      </c>
      <c r="C639" s="224"/>
      <c r="D639" s="224"/>
      <c r="E639" s="220" t="s">
        <v>350</v>
      </c>
      <c r="F639" s="220"/>
      <c r="G639" s="220"/>
      <c r="H639" s="220"/>
      <c r="I639" s="220"/>
      <c r="J639" s="225">
        <v>1</v>
      </c>
      <c r="K639" s="225"/>
      <c r="L639" s="107" t="s">
        <v>265</v>
      </c>
      <c r="M639" s="225">
        <v>8</v>
      </c>
      <c r="N639" s="225"/>
      <c r="O639" s="222" t="s">
        <v>271</v>
      </c>
      <c r="P639" s="222"/>
      <c r="Q639" s="222"/>
      <c r="R639" s="222"/>
      <c r="S639" s="222"/>
      <c r="T639" s="219"/>
      <c r="U639" s="219"/>
      <c r="V639" s="219"/>
      <c r="W639" s="219"/>
      <c r="X639" s="219"/>
      <c r="Y639" s="210"/>
      <c r="Z639" s="211"/>
      <c r="AA639" s="211"/>
      <c r="AB639" s="211"/>
      <c r="AC639" s="211"/>
    </row>
    <row r="640" spans="1:29" s="120" customFormat="1" ht="18.75">
      <c r="A640" s="108">
        <v>3</v>
      </c>
      <c r="B640" s="219"/>
      <c r="C640" s="219"/>
      <c r="D640" s="219"/>
      <c r="E640" s="220"/>
      <c r="F640" s="220"/>
      <c r="G640" s="220"/>
      <c r="H640" s="220"/>
      <c r="I640" s="220"/>
      <c r="J640" s="221"/>
      <c r="K640" s="221"/>
      <c r="L640" s="107" t="s">
        <v>265</v>
      </c>
      <c r="M640" s="221"/>
      <c r="N640" s="221"/>
      <c r="O640" s="222"/>
      <c r="P640" s="222"/>
      <c r="Q640" s="222"/>
      <c r="R640" s="222"/>
      <c r="S640" s="222"/>
      <c r="T640" s="219"/>
      <c r="U640" s="219"/>
      <c r="V640" s="219"/>
      <c r="W640" s="219"/>
      <c r="X640" s="219"/>
      <c r="Y640" s="210"/>
      <c r="Z640" s="211"/>
      <c r="AA640" s="211"/>
      <c r="AB640" s="211"/>
      <c r="AC640" s="211"/>
    </row>
    <row r="641" spans="1:29" s="120" customFormat="1" ht="19.5" thickBot="1">
      <c r="A641" s="109">
        <v>4</v>
      </c>
      <c r="B641" s="212"/>
      <c r="C641" s="212"/>
      <c r="D641" s="212"/>
      <c r="E641" s="213"/>
      <c r="F641" s="213"/>
      <c r="G641" s="213"/>
      <c r="H641" s="213"/>
      <c r="I641" s="213"/>
      <c r="J641" s="214"/>
      <c r="K641" s="214"/>
      <c r="L641" s="110" t="s">
        <v>265</v>
      </c>
      <c r="M641" s="214"/>
      <c r="N641" s="214"/>
      <c r="O641" s="215"/>
      <c r="P641" s="215"/>
      <c r="Q641" s="215"/>
      <c r="R641" s="215"/>
      <c r="S641" s="215"/>
      <c r="T641" s="216"/>
      <c r="U641" s="217"/>
      <c r="V641" s="217"/>
      <c r="W641" s="217"/>
      <c r="X641" s="217"/>
      <c r="Y641" s="218"/>
      <c r="Z641" s="218"/>
      <c r="AA641" s="218"/>
      <c r="AB641" s="218"/>
      <c r="AC641" s="218"/>
    </row>
    <row r="643" spans="1:29" s="120" customFormat="1" ht="19.5" thickBot="1">
      <c r="A643" s="105">
        <v>8</v>
      </c>
      <c r="B643" s="105" t="s">
        <v>252</v>
      </c>
      <c r="C643" s="105">
        <v>23</v>
      </c>
      <c r="D643" s="105" t="s">
        <v>253</v>
      </c>
      <c r="E643" s="105" t="s">
        <v>254</v>
      </c>
      <c r="F643" s="105" t="s">
        <v>266</v>
      </c>
      <c r="G643" s="105" t="s">
        <v>255</v>
      </c>
      <c r="H643" s="105"/>
      <c r="I643" s="227" t="s">
        <v>256</v>
      </c>
      <c r="J643" s="227"/>
      <c r="K643" s="227" t="s">
        <v>289</v>
      </c>
      <c r="L643" s="227"/>
      <c r="M643" s="227"/>
      <c r="N643" s="227"/>
      <c r="O643" s="227"/>
      <c r="P643" s="227"/>
      <c r="Q643" s="227"/>
      <c r="R643" s="227"/>
      <c r="S643" s="227"/>
      <c r="T643" s="227" t="s">
        <v>349</v>
      </c>
      <c r="U643" s="227"/>
      <c r="V643" s="227"/>
      <c r="W643" s="227" t="s">
        <v>274</v>
      </c>
      <c r="X643" s="227"/>
      <c r="Y643" s="227"/>
      <c r="Z643" s="227"/>
      <c r="AA643" s="227"/>
      <c r="AB643" s="227"/>
      <c r="AC643" s="227"/>
    </row>
    <row r="644" spans="1:32" s="120" customFormat="1" ht="19.5" thickBot="1">
      <c r="A644" s="228" t="s">
        <v>258</v>
      </c>
      <c r="B644" s="229" t="s">
        <v>259</v>
      </c>
      <c r="C644" s="229"/>
      <c r="D644" s="229"/>
      <c r="E644" s="230" t="s">
        <v>260</v>
      </c>
      <c r="F644" s="230"/>
      <c r="G644" s="230"/>
      <c r="H644" s="230"/>
      <c r="I644" s="230"/>
      <c r="J644" s="230"/>
      <c r="K644" s="230"/>
      <c r="L644" s="230"/>
      <c r="M644" s="230"/>
      <c r="N644" s="230"/>
      <c r="O644" s="230"/>
      <c r="P644" s="230"/>
      <c r="Q644" s="230"/>
      <c r="R644" s="230"/>
      <c r="S644" s="230"/>
      <c r="T644" s="231" t="s">
        <v>261</v>
      </c>
      <c r="U644" s="231"/>
      <c r="V644" s="231"/>
      <c r="W644" s="231"/>
      <c r="X644" s="231"/>
      <c r="Y644" s="231"/>
      <c r="Z644" s="231"/>
      <c r="AA644" s="231"/>
      <c r="AB644" s="231"/>
      <c r="AC644" s="231"/>
      <c r="AE644" s="120" t="s">
        <v>322</v>
      </c>
      <c r="AF644" s="120">
        <v>1000</v>
      </c>
    </row>
    <row r="645" spans="1:32" s="120" customFormat="1" ht="20.25" thickBot="1" thickTop="1">
      <c r="A645" s="228"/>
      <c r="B645" s="229"/>
      <c r="C645" s="229"/>
      <c r="D645" s="229"/>
      <c r="E645" s="230"/>
      <c r="F645" s="230"/>
      <c r="G645" s="230"/>
      <c r="H645" s="230"/>
      <c r="I645" s="230"/>
      <c r="J645" s="230"/>
      <c r="K645" s="230"/>
      <c r="L645" s="230"/>
      <c r="M645" s="230"/>
      <c r="N645" s="230"/>
      <c r="O645" s="230"/>
      <c r="P645" s="230"/>
      <c r="Q645" s="230"/>
      <c r="R645" s="230"/>
      <c r="S645" s="230"/>
      <c r="T645" s="232" t="s">
        <v>262</v>
      </c>
      <c r="U645" s="232"/>
      <c r="V645" s="232"/>
      <c r="W645" s="232"/>
      <c r="X645" s="232"/>
      <c r="Y645" s="233" t="s">
        <v>263</v>
      </c>
      <c r="Z645" s="233"/>
      <c r="AA645" s="233"/>
      <c r="AB645" s="233"/>
      <c r="AC645" s="233"/>
      <c r="AE645" s="120" t="s">
        <v>323</v>
      </c>
      <c r="AF645" s="120">
        <v>1000</v>
      </c>
    </row>
    <row r="646" spans="1:32" s="120" customFormat="1" ht="19.5" thickTop="1">
      <c r="A646" s="106">
        <v>1</v>
      </c>
      <c r="B646" s="226">
        <v>0.7916666666666666</v>
      </c>
      <c r="C646" s="226"/>
      <c r="D646" s="226"/>
      <c r="E646" s="220" t="s">
        <v>300</v>
      </c>
      <c r="F646" s="220"/>
      <c r="G646" s="220"/>
      <c r="H646" s="220"/>
      <c r="I646" s="220"/>
      <c r="J646" s="221">
        <v>0</v>
      </c>
      <c r="K646" s="221"/>
      <c r="L646" s="107" t="s">
        <v>264</v>
      </c>
      <c r="M646" s="221">
        <v>0</v>
      </c>
      <c r="N646" s="221"/>
      <c r="O646" s="222" t="s">
        <v>274</v>
      </c>
      <c r="P646" s="222"/>
      <c r="Q646" s="222"/>
      <c r="R646" s="222"/>
      <c r="S646" s="222"/>
      <c r="T646" s="226"/>
      <c r="U646" s="226"/>
      <c r="V646" s="226"/>
      <c r="W646" s="226"/>
      <c r="X646" s="226"/>
      <c r="Y646" s="223"/>
      <c r="Z646" s="223"/>
      <c r="AA646" s="223"/>
      <c r="AB646" s="223"/>
      <c r="AC646" s="223"/>
      <c r="AE646" s="120" t="s">
        <v>324</v>
      </c>
      <c r="AF646" s="120">
        <v>1000</v>
      </c>
    </row>
    <row r="647" spans="1:29" s="120" customFormat="1" ht="18.75">
      <c r="A647" s="108">
        <v>2</v>
      </c>
      <c r="B647" s="224">
        <v>0.8263888888888888</v>
      </c>
      <c r="C647" s="224"/>
      <c r="D647" s="224"/>
      <c r="E647" s="220" t="s">
        <v>443</v>
      </c>
      <c r="F647" s="220"/>
      <c r="G647" s="220"/>
      <c r="H647" s="220"/>
      <c r="I647" s="220"/>
      <c r="J647" s="225">
        <v>1</v>
      </c>
      <c r="K647" s="225"/>
      <c r="L647" s="107" t="s">
        <v>265</v>
      </c>
      <c r="M647" s="225">
        <v>0</v>
      </c>
      <c r="N647" s="225"/>
      <c r="O647" s="222" t="s">
        <v>293</v>
      </c>
      <c r="P647" s="222"/>
      <c r="Q647" s="222"/>
      <c r="R647" s="222"/>
      <c r="S647" s="222"/>
      <c r="T647" s="219"/>
      <c r="U647" s="219"/>
      <c r="V647" s="219"/>
      <c r="W647" s="219"/>
      <c r="X647" s="219"/>
      <c r="Y647" s="210"/>
      <c r="Z647" s="211"/>
      <c r="AA647" s="211"/>
      <c r="AB647" s="211"/>
      <c r="AC647" s="211"/>
    </row>
    <row r="648" spans="1:29" s="120" customFormat="1" ht="18.75">
      <c r="A648" s="108">
        <v>3</v>
      </c>
      <c r="B648" s="219"/>
      <c r="C648" s="219"/>
      <c r="D648" s="219"/>
      <c r="E648" s="220"/>
      <c r="F648" s="220"/>
      <c r="G648" s="220"/>
      <c r="H648" s="220"/>
      <c r="I648" s="220"/>
      <c r="J648" s="221"/>
      <c r="K648" s="221"/>
      <c r="L648" s="107" t="s">
        <v>265</v>
      </c>
      <c r="M648" s="221"/>
      <c r="N648" s="221"/>
      <c r="O648" s="222"/>
      <c r="P648" s="222"/>
      <c r="Q648" s="222"/>
      <c r="R648" s="222"/>
      <c r="S648" s="222"/>
      <c r="T648" s="219"/>
      <c r="U648" s="219"/>
      <c r="V648" s="219"/>
      <c r="W648" s="219"/>
      <c r="X648" s="219"/>
      <c r="Y648" s="210"/>
      <c r="Z648" s="211"/>
      <c r="AA648" s="211"/>
      <c r="AB648" s="211"/>
      <c r="AC648" s="211"/>
    </row>
    <row r="649" spans="1:29" s="120" customFormat="1" ht="19.5" thickBot="1">
      <c r="A649" s="109">
        <v>4</v>
      </c>
      <c r="B649" s="212"/>
      <c r="C649" s="212"/>
      <c r="D649" s="212"/>
      <c r="E649" s="213"/>
      <c r="F649" s="213"/>
      <c r="G649" s="213"/>
      <c r="H649" s="213"/>
      <c r="I649" s="213"/>
      <c r="J649" s="214"/>
      <c r="K649" s="214"/>
      <c r="L649" s="110" t="s">
        <v>265</v>
      </c>
      <c r="M649" s="214"/>
      <c r="N649" s="214"/>
      <c r="O649" s="215"/>
      <c r="P649" s="215"/>
      <c r="Q649" s="215"/>
      <c r="R649" s="215"/>
      <c r="S649" s="215"/>
      <c r="T649" s="216"/>
      <c r="U649" s="217"/>
      <c r="V649" s="217"/>
      <c r="W649" s="217"/>
      <c r="X649" s="217"/>
      <c r="Y649" s="218"/>
      <c r="Z649" s="218"/>
      <c r="AA649" s="218"/>
      <c r="AB649" s="218"/>
      <c r="AC649" s="218"/>
    </row>
    <row r="651" spans="1:29" s="120" customFormat="1" ht="19.5" thickBot="1">
      <c r="A651" s="105">
        <v>8</v>
      </c>
      <c r="B651" s="105" t="s">
        <v>252</v>
      </c>
      <c r="C651" s="105">
        <v>25</v>
      </c>
      <c r="D651" s="105" t="s">
        <v>253</v>
      </c>
      <c r="E651" s="105" t="s">
        <v>254</v>
      </c>
      <c r="F651" s="105" t="s">
        <v>279</v>
      </c>
      <c r="G651" s="105" t="s">
        <v>255</v>
      </c>
      <c r="H651" s="105"/>
      <c r="I651" s="227" t="s">
        <v>256</v>
      </c>
      <c r="J651" s="227"/>
      <c r="K651" s="227" t="s">
        <v>444</v>
      </c>
      <c r="L651" s="227"/>
      <c r="M651" s="227"/>
      <c r="N651" s="227"/>
      <c r="O651" s="227"/>
      <c r="P651" s="227"/>
      <c r="Q651" s="227"/>
      <c r="R651" s="227"/>
      <c r="S651" s="227"/>
      <c r="T651" s="227" t="s">
        <v>349</v>
      </c>
      <c r="U651" s="227"/>
      <c r="V651" s="227"/>
      <c r="W651" s="227" t="s">
        <v>275</v>
      </c>
      <c r="X651" s="227"/>
      <c r="Y651" s="227"/>
      <c r="Z651" s="227"/>
      <c r="AA651" s="227"/>
      <c r="AB651" s="227"/>
      <c r="AC651" s="227"/>
    </row>
    <row r="652" spans="1:32" s="120" customFormat="1" ht="19.5" thickBot="1">
      <c r="A652" s="228" t="s">
        <v>258</v>
      </c>
      <c r="B652" s="229" t="s">
        <v>259</v>
      </c>
      <c r="C652" s="229"/>
      <c r="D652" s="229"/>
      <c r="E652" s="230" t="s">
        <v>260</v>
      </c>
      <c r="F652" s="230"/>
      <c r="G652" s="230"/>
      <c r="H652" s="230"/>
      <c r="I652" s="230"/>
      <c r="J652" s="230"/>
      <c r="K652" s="230"/>
      <c r="L652" s="230"/>
      <c r="M652" s="230"/>
      <c r="N652" s="230"/>
      <c r="O652" s="230"/>
      <c r="P652" s="230"/>
      <c r="Q652" s="230"/>
      <c r="R652" s="230"/>
      <c r="S652" s="230"/>
      <c r="T652" s="231" t="s">
        <v>261</v>
      </c>
      <c r="U652" s="231"/>
      <c r="V652" s="231"/>
      <c r="W652" s="231"/>
      <c r="X652" s="231"/>
      <c r="Y652" s="231"/>
      <c r="Z652" s="231"/>
      <c r="AA652" s="231"/>
      <c r="AB652" s="231"/>
      <c r="AC652" s="231"/>
      <c r="AE652" s="120" t="s">
        <v>322</v>
      </c>
      <c r="AF652" s="120">
        <v>0</v>
      </c>
    </row>
    <row r="653" spans="1:32" s="120" customFormat="1" ht="20.25" thickBot="1" thickTop="1">
      <c r="A653" s="228"/>
      <c r="B653" s="229"/>
      <c r="C653" s="229"/>
      <c r="D653" s="229"/>
      <c r="E653" s="230"/>
      <c r="F653" s="230"/>
      <c r="G653" s="230"/>
      <c r="H653" s="230"/>
      <c r="I653" s="230"/>
      <c r="J653" s="230"/>
      <c r="K653" s="230"/>
      <c r="L653" s="230"/>
      <c r="M653" s="230"/>
      <c r="N653" s="230"/>
      <c r="O653" s="230"/>
      <c r="P653" s="230"/>
      <c r="Q653" s="230"/>
      <c r="R653" s="230"/>
      <c r="S653" s="230"/>
      <c r="T653" s="232" t="s">
        <v>262</v>
      </c>
      <c r="U653" s="232"/>
      <c r="V653" s="232"/>
      <c r="W653" s="232"/>
      <c r="X653" s="232"/>
      <c r="Y653" s="233" t="s">
        <v>263</v>
      </c>
      <c r="Z653" s="233"/>
      <c r="AA653" s="233"/>
      <c r="AB653" s="233"/>
      <c r="AC653" s="233"/>
      <c r="AE653" s="120" t="s">
        <v>323</v>
      </c>
      <c r="AF653" s="120">
        <v>1000</v>
      </c>
    </row>
    <row r="654" spans="1:32" s="120" customFormat="1" ht="19.5" thickTop="1">
      <c r="A654" s="106">
        <v>1</v>
      </c>
      <c r="B654" s="226">
        <v>0.5208333333333334</v>
      </c>
      <c r="C654" s="226"/>
      <c r="D654" s="226"/>
      <c r="E654" s="220" t="s">
        <v>275</v>
      </c>
      <c r="F654" s="220"/>
      <c r="G654" s="220"/>
      <c r="H654" s="220"/>
      <c r="I654" s="220"/>
      <c r="J654" s="221">
        <v>1</v>
      </c>
      <c r="K654" s="221"/>
      <c r="L654" s="107" t="s">
        <v>264</v>
      </c>
      <c r="M654" s="221">
        <v>0</v>
      </c>
      <c r="N654" s="221"/>
      <c r="O654" s="222" t="s">
        <v>282</v>
      </c>
      <c r="P654" s="222"/>
      <c r="Q654" s="222"/>
      <c r="R654" s="222"/>
      <c r="S654" s="222"/>
      <c r="T654" s="226"/>
      <c r="U654" s="226"/>
      <c r="V654" s="226"/>
      <c r="W654" s="226"/>
      <c r="X654" s="226"/>
      <c r="Y654" s="223"/>
      <c r="Z654" s="223"/>
      <c r="AA654" s="223"/>
      <c r="AB654" s="223"/>
      <c r="AC654" s="223"/>
      <c r="AE654" s="120" t="s">
        <v>324</v>
      </c>
      <c r="AF654" s="120">
        <v>500</v>
      </c>
    </row>
    <row r="655" spans="1:29" s="120" customFormat="1" ht="18.75">
      <c r="A655" s="108">
        <v>2</v>
      </c>
      <c r="B655" s="224"/>
      <c r="C655" s="224"/>
      <c r="D655" s="224"/>
      <c r="E655" s="220"/>
      <c r="F655" s="220"/>
      <c r="G655" s="220"/>
      <c r="H655" s="220"/>
      <c r="I655" s="220"/>
      <c r="J655" s="225"/>
      <c r="K655" s="225"/>
      <c r="L655" s="107" t="s">
        <v>265</v>
      </c>
      <c r="M655" s="225"/>
      <c r="N655" s="225"/>
      <c r="O655" s="222"/>
      <c r="P655" s="222"/>
      <c r="Q655" s="222"/>
      <c r="R655" s="222"/>
      <c r="S655" s="222"/>
      <c r="T655" s="219"/>
      <c r="U655" s="219"/>
      <c r="V655" s="219"/>
      <c r="W655" s="219"/>
      <c r="X655" s="219"/>
      <c r="Y655" s="210"/>
      <c r="Z655" s="211"/>
      <c r="AA655" s="211"/>
      <c r="AB655" s="211"/>
      <c r="AC655" s="211"/>
    </row>
    <row r="656" spans="1:29" s="120" customFormat="1" ht="18.75">
      <c r="A656" s="108">
        <v>3</v>
      </c>
      <c r="B656" s="219"/>
      <c r="C656" s="219"/>
      <c r="D656" s="219"/>
      <c r="E656" s="220"/>
      <c r="F656" s="220"/>
      <c r="G656" s="220"/>
      <c r="H656" s="220"/>
      <c r="I656" s="220"/>
      <c r="J656" s="221"/>
      <c r="K656" s="221"/>
      <c r="L656" s="107" t="s">
        <v>265</v>
      </c>
      <c r="M656" s="221"/>
      <c r="N656" s="221"/>
      <c r="O656" s="222"/>
      <c r="P656" s="222"/>
      <c r="Q656" s="222"/>
      <c r="R656" s="222"/>
      <c r="S656" s="222"/>
      <c r="T656" s="219"/>
      <c r="U656" s="219"/>
      <c r="V656" s="219"/>
      <c r="W656" s="219"/>
      <c r="X656" s="219"/>
      <c r="Y656" s="210"/>
      <c r="Z656" s="211"/>
      <c r="AA656" s="211"/>
      <c r="AB656" s="211"/>
      <c r="AC656" s="211"/>
    </row>
    <row r="657" spans="1:29" s="120" customFormat="1" ht="19.5" thickBot="1">
      <c r="A657" s="109">
        <v>4</v>
      </c>
      <c r="B657" s="212"/>
      <c r="C657" s="212"/>
      <c r="D657" s="212"/>
      <c r="E657" s="213"/>
      <c r="F657" s="213"/>
      <c r="G657" s="213"/>
      <c r="H657" s="213"/>
      <c r="I657" s="213"/>
      <c r="J657" s="214"/>
      <c r="K657" s="214"/>
      <c r="L657" s="110" t="s">
        <v>265</v>
      </c>
      <c r="M657" s="214"/>
      <c r="N657" s="214"/>
      <c r="O657" s="215"/>
      <c r="P657" s="215"/>
      <c r="Q657" s="215"/>
      <c r="R657" s="215"/>
      <c r="S657" s="215"/>
      <c r="T657" s="216"/>
      <c r="U657" s="217"/>
      <c r="V657" s="217"/>
      <c r="W657" s="217"/>
      <c r="X657" s="217"/>
      <c r="Y657" s="218"/>
      <c r="Z657" s="218"/>
      <c r="AA657" s="218"/>
      <c r="AB657" s="218"/>
      <c r="AC657" s="218"/>
    </row>
    <row r="659" spans="1:29" s="120" customFormat="1" ht="19.5" thickBot="1">
      <c r="A659" s="105">
        <v>8</v>
      </c>
      <c r="B659" s="105" t="s">
        <v>252</v>
      </c>
      <c r="C659" s="105">
        <v>25</v>
      </c>
      <c r="D659" s="105" t="s">
        <v>253</v>
      </c>
      <c r="E659" s="105" t="s">
        <v>254</v>
      </c>
      <c r="F659" s="105" t="s">
        <v>279</v>
      </c>
      <c r="G659" s="105" t="s">
        <v>255</v>
      </c>
      <c r="H659" s="105"/>
      <c r="I659" s="227" t="s">
        <v>256</v>
      </c>
      <c r="J659" s="227"/>
      <c r="K659" s="227" t="s">
        <v>355</v>
      </c>
      <c r="L659" s="227"/>
      <c r="M659" s="227"/>
      <c r="N659" s="227"/>
      <c r="O659" s="227"/>
      <c r="P659" s="227"/>
      <c r="Q659" s="227"/>
      <c r="R659" s="227"/>
      <c r="S659" s="227"/>
      <c r="T659" s="227" t="s">
        <v>349</v>
      </c>
      <c r="U659" s="227"/>
      <c r="V659" s="227"/>
      <c r="W659" s="227" t="s">
        <v>301</v>
      </c>
      <c r="X659" s="227"/>
      <c r="Y659" s="227"/>
      <c r="Z659" s="227"/>
      <c r="AA659" s="227"/>
      <c r="AB659" s="227"/>
      <c r="AC659" s="227"/>
    </row>
    <row r="660" spans="1:32" s="120" customFormat="1" ht="19.5" thickBot="1">
      <c r="A660" s="228" t="s">
        <v>258</v>
      </c>
      <c r="B660" s="229" t="s">
        <v>259</v>
      </c>
      <c r="C660" s="229"/>
      <c r="D660" s="229"/>
      <c r="E660" s="230" t="s">
        <v>260</v>
      </c>
      <c r="F660" s="230"/>
      <c r="G660" s="230"/>
      <c r="H660" s="230"/>
      <c r="I660" s="230"/>
      <c r="J660" s="230"/>
      <c r="K660" s="230"/>
      <c r="L660" s="230"/>
      <c r="M660" s="230"/>
      <c r="N660" s="230"/>
      <c r="O660" s="230"/>
      <c r="P660" s="230"/>
      <c r="Q660" s="230"/>
      <c r="R660" s="230"/>
      <c r="S660" s="230"/>
      <c r="T660" s="231" t="s">
        <v>261</v>
      </c>
      <c r="U660" s="231"/>
      <c r="V660" s="231"/>
      <c r="W660" s="231"/>
      <c r="X660" s="231"/>
      <c r="Y660" s="231"/>
      <c r="Z660" s="231"/>
      <c r="AA660" s="231"/>
      <c r="AB660" s="231"/>
      <c r="AC660" s="231"/>
      <c r="AE660" s="120" t="s">
        <v>322</v>
      </c>
      <c r="AF660" s="120">
        <v>0</v>
      </c>
    </row>
    <row r="661" spans="1:32" s="120" customFormat="1" ht="20.25" thickBot="1" thickTop="1">
      <c r="A661" s="228"/>
      <c r="B661" s="229"/>
      <c r="C661" s="229"/>
      <c r="D661" s="229"/>
      <c r="E661" s="230"/>
      <c r="F661" s="230"/>
      <c r="G661" s="230"/>
      <c r="H661" s="230"/>
      <c r="I661" s="230"/>
      <c r="J661" s="230"/>
      <c r="K661" s="230"/>
      <c r="L661" s="230"/>
      <c r="M661" s="230"/>
      <c r="N661" s="230"/>
      <c r="O661" s="230"/>
      <c r="P661" s="230"/>
      <c r="Q661" s="230"/>
      <c r="R661" s="230"/>
      <c r="S661" s="230"/>
      <c r="T661" s="232" t="s">
        <v>262</v>
      </c>
      <c r="U661" s="232"/>
      <c r="V661" s="232"/>
      <c r="W661" s="232"/>
      <c r="X661" s="232"/>
      <c r="Y661" s="233" t="s">
        <v>263</v>
      </c>
      <c r="Z661" s="233"/>
      <c r="AA661" s="233"/>
      <c r="AB661" s="233"/>
      <c r="AC661" s="233"/>
      <c r="AE661" s="120" t="s">
        <v>323</v>
      </c>
      <c r="AF661" s="120">
        <v>1000</v>
      </c>
    </row>
    <row r="662" spans="1:32" s="120" customFormat="1" ht="19.5" thickTop="1">
      <c r="A662" s="106">
        <v>1</v>
      </c>
      <c r="B662" s="226"/>
      <c r="C662" s="226"/>
      <c r="D662" s="226"/>
      <c r="E662" s="220" t="s">
        <v>285</v>
      </c>
      <c r="F662" s="220"/>
      <c r="G662" s="220"/>
      <c r="H662" s="220"/>
      <c r="I662" s="220"/>
      <c r="J662" s="221">
        <v>0</v>
      </c>
      <c r="K662" s="221"/>
      <c r="L662" s="107" t="s">
        <v>264</v>
      </c>
      <c r="M662" s="221">
        <v>6</v>
      </c>
      <c r="N662" s="221"/>
      <c r="O662" s="222" t="s">
        <v>301</v>
      </c>
      <c r="P662" s="222"/>
      <c r="Q662" s="222"/>
      <c r="R662" s="222"/>
      <c r="S662" s="222"/>
      <c r="T662" s="226"/>
      <c r="U662" s="226"/>
      <c r="V662" s="226"/>
      <c r="W662" s="226"/>
      <c r="X662" s="226"/>
      <c r="Y662" s="223"/>
      <c r="Z662" s="223"/>
      <c r="AA662" s="223"/>
      <c r="AB662" s="223"/>
      <c r="AC662" s="223"/>
      <c r="AE662" s="120" t="s">
        <v>324</v>
      </c>
      <c r="AF662" s="120">
        <v>500</v>
      </c>
    </row>
    <row r="663" spans="1:29" s="120" customFormat="1" ht="18.75">
      <c r="A663" s="108">
        <v>2</v>
      </c>
      <c r="B663" s="224"/>
      <c r="C663" s="224"/>
      <c r="D663" s="224"/>
      <c r="E663" s="220"/>
      <c r="F663" s="220"/>
      <c r="G663" s="220"/>
      <c r="H663" s="220"/>
      <c r="I663" s="220"/>
      <c r="J663" s="225"/>
      <c r="K663" s="225"/>
      <c r="L663" s="107" t="s">
        <v>265</v>
      </c>
      <c r="M663" s="225"/>
      <c r="N663" s="225"/>
      <c r="O663" s="222"/>
      <c r="P663" s="222"/>
      <c r="Q663" s="222"/>
      <c r="R663" s="222"/>
      <c r="S663" s="222"/>
      <c r="T663" s="219"/>
      <c r="U663" s="219"/>
      <c r="V663" s="219"/>
      <c r="W663" s="219"/>
      <c r="X663" s="219"/>
      <c r="Y663" s="210"/>
      <c r="Z663" s="211"/>
      <c r="AA663" s="211"/>
      <c r="AB663" s="211"/>
      <c r="AC663" s="211"/>
    </row>
    <row r="664" spans="1:29" s="120" customFormat="1" ht="18.75">
      <c r="A664" s="108">
        <v>3</v>
      </c>
      <c r="B664" s="219"/>
      <c r="C664" s="219"/>
      <c r="D664" s="219"/>
      <c r="E664" s="220"/>
      <c r="F664" s="220"/>
      <c r="G664" s="220"/>
      <c r="H664" s="220"/>
      <c r="I664" s="220"/>
      <c r="J664" s="221"/>
      <c r="K664" s="221"/>
      <c r="L664" s="107" t="s">
        <v>265</v>
      </c>
      <c r="M664" s="221"/>
      <c r="N664" s="221"/>
      <c r="O664" s="222"/>
      <c r="P664" s="222"/>
      <c r="Q664" s="222"/>
      <c r="R664" s="222"/>
      <c r="S664" s="222"/>
      <c r="T664" s="219"/>
      <c r="U664" s="219"/>
      <c r="V664" s="219"/>
      <c r="W664" s="219"/>
      <c r="X664" s="219"/>
      <c r="Y664" s="210"/>
      <c r="Z664" s="211"/>
      <c r="AA664" s="211"/>
      <c r="AB664" s="211"/>
      <c r="AC664" s="211"/>
    </row>
    <row r="665" spans="1:29" s="120" customFormat="1" ht="19.5" thickBot="1">
      <c r="A665" s="109">
        <v>4</v>
      </c>
      <c r="B665" s="212"/>
      <c r="C665" s="212"/>
      <c r="D665" s="212"/>
      <c r="E665" s="213"/>
      <c r="F665" s="213"/>
      <c r="G665" s="213"/>
      <c r="H665" s="213"/>
      <c r="I665" s="213"/>
      <c r="J665" s="214"/>
      <c r="K665" s="214"/>
      <c r="L665" s="110" t="s">
        <v>265</v>
      </c>
      <c r="M665" s="214"/>
      <c r="N665" s="214"/>
      <c r="O665" s="215"/>
      <c r="P665" s="215"/>
      <c r="Q665" s="215"/>
      <c r="R665" s="215"/>
      <c r="S665" s="215"/>
      <c r="T665" s="216"/>
      <c r="U665" s="217"/>
      <c r="V665" s="217"/>
      <c r="W665" s="217"/>
      <c r="X665" s="217"/>
      <c r="Y665" s="218"/>
      <c r="Z665" s="218"/>
      <c r="AA665" s="218"/>
      <c r="AB665" s="218"/>
      <c r="AC665" s="218"/>
    </row>
    <row r="667" spans="1:29" s="120" customFormat="1" ht="19.5" thickBot="1">
      <c r="A667" s="105">
        <v>8</v>
      </c>
      <c r="B667" s="105" t="s">
        <v>252</v>
      </c>
      <c r="C667" s="105">
        <v>30</v>
      </c>
      <c r="D667" s="105" t="s">
        <v>253</v>
      </c>
      <c r="E667" s="105" t="s">
        <v>254</v>
      </c>
      <c r="F667" s="105" t="s">
        <v>266</v>
      </c>
      <c r="G667" s="105" t="s">
        <v>255</v>
      </c>
      <c r="H667" s="105"/>
      <c r="I667" s="227" t="s">
        <v>256</v>
      </c>
      <c r="J667" s="227"/>
      <c r="K667" s="227" t="s">
        <v>448</v>
      </c>
      <c r="L667" s="227"/>
      <c r="M667" s="227"/>
      <c r="N667" s="227"/>
      <c r="O667" s="227"/>
      <c r="P667" s="227"/>
      <c r="Q667" s="227"/>
      <c r="R667" s="227"/>
      <c r="S667" s="227"/>
      <c r="T667" s="227" t="s">
        <v>349</v>
      </c>
      <c r="U667" s="227"/>
      <c r="V667" s="227"/>
      <c r="W667" s="227" t="s">
        <v>271</v>
      </c>
      <c r="X667" s="227"/>
      <c r="Y667" s="227"/>
      <c r="Z667" s="227"/>
      <c r="AA667" s="227"/>
      <c r="AB667" s="227"/>
      <c r="AC667" s="227"/>
    </row>
    <row r="668" spans="1:32" s="120" customFormat="1" ht="19.5" thickBot="1">
      <c r="A668" s="228" t="s">
        <v>258</v>
      </c>
      <c r="B668" s="229" t="s">
        <v>259</v>
      </c>
      <c r="C668" s="229"/>
      <c r="D668" s="229"/>
      <c r="E668" s="230" t="s">
        <v>260</v>
      </c>
      <c r="F668" s="230"/>
      <c r="G668" s="230"/>
      <c r="H668" s="230"/>
      <c r="I668" s="230"/>
      <c r="J668" s="230"/>
      <c r="K668" s="230"/>
      <c r="L668" s="230"/>
      <c r="M668" s="230"/>
      <c r="N668" s="230"/>
      <c r="O668" s="230"/>
      <c r="P668" s="230"/>
      <c r="Q668" s="230"/>
      <c r="R668" s="230"/>
      <c r="S668" s="230"/>
      <c r="T668" s="231" t="s">
        <v>261</v>
      </c>
      <c r="U668" s="231"/>
      <c r="V668" s="231"/>
      <c r="W668" s="231"/>
      <c r="X668" s="231"/>
      <c r="Y668" s="231"/>
      <c r="Z668" s="231"/>
      <c r="AA668" s="231"/>
      <c r="AB668" s="231"/>
      <c r="AC668" s="231"/>
      <c r="AE668" s="120" t="s">
        <v>322</v>
      </c>
      <c r="AF668" s="120">
        <v>1500</v>
      </c>
    </row>
    <row r="669" spans="1:32" s="120" customFormat="1" ht="20.25" thickBot="1" thickTop="1">
      <c r="A669" s="228"/>
      <c r="B669" s="229"/>
      <c r="C669" s="229"/>
      <c r="D669" s="229"/>
      <c r="E669" s="230"/>
      <c r="F669" s="230"/>
      <c r="G669" s="230"/>
      <c r="H669" s="230"/>
      <c r="I669" s="230"/>
      <c r="J669" s="230"/>
      <c r="K669" s="230"/>
      <c r="L669" s="230"/>
      <c r="M669" s="230"/>
      <c r="N669" s="230"/>
      <c r="O669" s="230"/>
      <c r="P669" s="230"/>
      <c r="Q669" s="230"/>
      <c r="R669" s="230"/>
      <c r="S669" s="230"/>
      <c r="T669" s="232" t="s">
        <v>262</v>
      </c>
      <c r="U669" s="232"/>
      <c r="V669" s="232"/>
      <c r="W669" s="232"/>
      <c r="X669" s="232"/>
      <c r="Y669" s="233" t="s">
        <v>263</v>
      </c>
      <c r="Z669" s="233"/>
      <c r="AA669" s="233"/>
      <c r="AB669" s="233"/>
      <c r="AC669" s="233"/>
      <c r="AE669" s="120" t="s">
        <v>323</v>
      </c>
      <c r="AF669" s="120">
        <v>1000</v>
      </c>
    </row>
    <row r="670" spans="1:32" s="120" customFormat="1" ht="19.5" thickTop="1">
      <c r="A670" s="106">
        <v>1</v>
      </c>
      <c r="B670" s="226">
        <v>0.75</v>
      </c>
      <c r="C670" s="226"/>
      <c r="D670" s="226"/>
      <c r="E670" s="220" t="s">
        <v>449</v>
      </c>
      <c r="F670" s="220"/>
      <c r="G670" s="220"/>
      <c r="H670" s="220"/>
      <c r="I670" s="220"/>
      <c r="J670" s="221">
        <v>3</v>
      </c>
      <c r="K670" s="221"/>
      <c r="L670" s="107" t="s">
        <v>264</v>
      </c>
      <c r="M670" s="221">
        <v>1</v>
      </c>
      <c r="N670" s="221"/>
      <c r="O670" s="222" t="s">
        <v>271</v>
      </c>
      <c r="P670" s="222"/>
      <c r="Q670" s="222"/>
      <c r="R670" s="222"/>
      <c r="S670" s="222"/>
      <c r="T670" s="226"/>
      <c r="U670" s="226"/>
      <c r="V670" s="226"/>
      <c r="W670" s="226"/>
      <c r="X670" s="226"/>
      <c r="Y670" s="223"/>
      <c r="Z670" s="223"/>
      <c r="AA670" s="223"/>
      <c r="AB670" s="223"/>
      <c r="AC670" s="223"/>
      <c r="AE670" s="120" t="s">
        <v>324</v>
      </c>
      <c r="AF670" s="120">
        <v>500</v>
      </c>
    </row>
    <row r="671" spans="1:29" s="120" customFormat="1" ht="18.75">
      <c r="A671" s="108">
        <v>2</v>
      </c>
      <c r="B671" s="224"/>
      <c r="C671" s="224"/>
      <c r="D671" s="224"/>
      <c r="E671" s="220"/>
      <c r="F671" s="220"/>
      <c r="G671" s="220"/>
      <c r="H671" s="220"/>
      <c r="I671" s="220"/>
      <c r="J671" s="225"/>
      <c r="K671" s="225"/>
      <c r="L671" s="107" t="s">
        <v>265</v>
      </c>
      <c r="M671" s="225"/>
      <c r="N671" s="225"/>
      <c r="O671" s="222"/>
      <c r="P671" s="222"/>
      <c r="Q671" s="222"/>
      <c r="R671" s="222"/>
      <c r="S671" s="222"/>
      <c r="T671" s="219"/>
      <c r="U671" s="219"/>
      <c r="V671" s="219"/>
      <c r="W671" s="219"/>
      <c r="X671" s="219"/>
      <c r="Y671" s="210"/>
      <c r="Z671" s="211"/>
      <c r="AA671" s="211"/>
      <c r="AB671" s="211"/>
      <c r="AC671" s="211"/>
    </row>
    <row r="672" spans="1:29" s="120" customFormat="1" ht="18.75">
      <c r="A672" s="108">
        <v>3</v>
      </c>
      <c r="B672" s="219"/>
      <c r="C672" s="219"/>
      <c r="D672" s="219"/>
      <c r="E672" s="220"/>
      <c r="F672" s="220"/>
      <c r="G672" s="220"/>
      <c r="H672" s="220"/>
      <c r="I672" s="220"/>
      <c r="J672" s="221"/>
      <c r="K672" s="221"/>
      <c r="L672" s="107" t="s">
        <v>265</v>
      </c>
      <c r="M672" s="221"/>
      <c r="N672" s="221"/>
      <c r="O672" s="222"/>
      <c r="P672" s="222"/>
      <c r="Q672" s="222"/>
      <c r="R672" s="222"/>
      <c r="S672" s="222"/>
      <c r="T672" s="219"/>
      <c r="U672" s="219"/>
      <c r="V672" s="219"/>
      <c r="W672" s="219"/>
      <c r="X672" s="219"/>
      <c r="Y672" s="210"/>
      <c r="Z672" s="211"/>
      <c r="AA672" s="211"/>
      <c r="AB672" s="211"/>
      <c r="AC672" s="211"/>
    </row>
    <row r="673" spans="1:29" s="120" customFormat="1" ht="19.5" thickBot="1">
      <c r="A673" s="109">
        <v>4</v>
      </c>
      <c r="B673" s="212"/>
      <c r="C673" s="212"/>
      <c r="D673" s="212"/>
      <c r="E673" s="213"/>
      <c r="F673" s="213"/>
      <c r="G673" s="213"/>
      <c r="H673" s="213"/>
      <c r="I673" s="213"/>
      <c r="J673" s="214"/>
      <c r="K673" s="214"/>
      <c r="L673" s="110" t="s">
        <v>265</v>
      </c>
      <c r="M673" s="214"/>
      <c r="N673" s="214"/>
      <c r="O673" s="215"/>
      <c r="P673" s="215"/>
      <c r="Q673" s="215"/>
      <c r="R673" s="215"/>
      <c r="S673" s="215"/>
      <c r="T673" s="216"/>
      <c r="U673" s="217"/>
      <c r="V673" s="217"/>
      <c r="W673" s="217"/>
      <c r="X673" s="217"/>
      <c r="Y673" s="218"/>
      <c r="Z673" s="218"/>
      <c r="AA673" s="218"/>
      <c r="AB673" s="218"/>
      <c r="AC673" s="218"/>
    </row>
    <row r="675" spans="1:29" s="120" customFormat="1" ht="19.5" thickBot="1">
      <c r="A675" s="105">
        <v>8</v>
      </c>
      <c r="B675" s="105" t="s">
        <v>252</v>
      </c>
      <c r="C675" s="105">
        <v>30</v>
      </c>
      <c r="D675" s="105" t="s">
        <v>253</v>
      </c>
      <c r="E675" s="105" t="s">
        <v>254</v>
      </c>
      <c r="F675" s="105" t="s">
        <v>266</v>
      </c>
      <c r="G675" s="105" t="s">
        <v>255</v>
      </c>
      <c r="H675" s="105"/>
      <c r="I675" s="227" t="s">
        <v>256</v>
      </c>
      <c r="J675" s="227"/>
      <c r="K675" s="227" t="s">
        <v>452</v>
      </c>
      <c r="L675" s="227"/>
      <c r="M675" s="227"/>
      <c r="N675" s="227"/>
      <c r="O675" s="227"/>
      <c r="P675" s="227"/>
      <c r="Q675" s="227"/>
      <c r="R675" s="227"/>
      <c r="S675" s="227"/>
      <c r="T675" s="227" t="s">
        <v>349</v>
      </c>
      <c r="U675" s="227"/>
      <c r="V675" s="227"/>
      <c r="W675" s="227" t="s">
        <v>306</v>
      </c>
      <c r="X675" s="227"/>
      <c r="Y675" s="227"/>
      <c r="Z675" s="227"/>
      <c r="AA675" s="227"/>
      <c r="AB675" s="227"/>
      <c r="AC675" s="227"/>
    </row>
    <row r="676" spans="1:32" s="120" customFormat="1" ht="19.5" thickBot="1">
      <c r="A676" s="228" t="s">
        <v>258</v>
      </c>
      <c r="B676" s="229" t="s">
        <v>259</v>
      </c>
      <c r="C676" s="229"/>
      <c r="D676" s="229"/>
      <c r="E676" s="230" t="s">
        <v>260</v>
      </c>
      <c r="F676" s="230"/>
      <c r="G676" s="230"/>
      <c r="H676" s="230"/>
      <c r="I676" s="230"/>
      <c r="J676" s="230"/>
      <c r="K676" s="230"/>
      <c r="L676" s="230"/>
      <c r="M676" s="230"/>
      <c r="N676" s="230"/>
      <c r="O676" s="230"/>
      <c r="P676" s="230"/>
      <c r="Q676" s="230"/>
      <c r="R676" s="230"/>
      <c r="S676" s="230"/>
      <c r="T676" s="231" t="s">
        <v>261</v>
      </c>
      <c r="U676" s="231"/>
      <c r="V676" s="231"/>
      <c r="W676" s="231"/>
      <c r="X676" s="231"/>
      <c r="Y676" s="231"/>
      <c r="Z676" s="231"/>
      <c r="AA676" s="231"/>
      <c r="AB676" s="231"/>
      <c r="AC676" s="231"/>
      <c r="AE676" s="120" t="s">
        <v>322</v>
      </c>
      <c r="AF676" s="120">
        <v>1000</v>
      </c>
    </row>
    <row r="677" spans="1:32" s="120" customFormat="1" ht="20.25" thickBot="1" thickTop="1">
      <c r="A677" s="228"/>
      <c r="B677" s="229"/>
      <c r="C677" s="229"/>
      <c r="D677" s="229"/>
      <c r="E677" s="230"/>
      <c r="F677" s="230"/>
      <c r="G677" s="230"/>
      <c r="H677" s="230"/>
      <c r="I677" s="230"/>
      <c r="J677" s="230"/>
      <c r="K677" s="230"/>
      <c r="L677" s="230"/>
      <c r="M677" s="230"/>
      <c r="N677" s="230"/>
      <c r="O677" s="230"/>
      <c r="P677" s="230"/>
      <c r="Q677" s="230"/>
      <c r="R677" s="230"/>
      <c r="S677" s="230"/>
      <c r="T677" s="232" t="s">
        <v>262</v>
      </c>
      <c r="U677" s="232"/>
      <c r="V677" s="232"/>
      <c r="W677" s="232"/>
      <c r="X677" s="232"/>
      <c r="Y677" s="233" t="s">
        <v>263</v>
      </c>
      <c r="Z677" s="233"/>
      <c r="AA677" s="233"/>
      <c r="AB677" s="233"/>
      <c r="AC677" s="233"/>
      <c r="AE677" s="120" t="s">
        <v>323</v>
      </c>
      <c r="AF677" s="120">
        <v>1000</v>
      </c>
    </row>
    <row r="678" spans="1:32" s="120" customFormat="1" ht="19.5" thickTop="1">
      <c r="A678" s="106">
        <v>1</v>
      </c>
      <c r="B678" s="226">
        <v>0.7847222222222222</v>
      </c>
      <c r="C678" s="226"/>
      <c r="D678" s="226"/>
      <c r="E678" s="220" t="s">
        <v>292</v>
      </c>
      <c r="F678" s="220"/>
      <c r="G678" s="220"/>
      <c r="H678" s="220"/>
      <c r="I678" s="220"/>
      <c r="J678" s="221">
        <v>1</v>
      </c>
      <c r="K678" s="221"/>
      <c r="L678" s="107" t="s">
        <v>264</v>
      </c>
      <c r="M678" s="221">
        <v>1</v>
      </c>
      <c r="N678" s="221"/>
      <c r="O678" s="222" t="s">
        <v>306</v>
      </c>
      <c r="P678" s="222"/>
      <c r="Q678" s="222"/>
      <c r="R678" s="222"/>
      <c r="S678" s="222"/>
      <c r="T678" s="226"/>
      <c r="U678" s="226"/>
      <c r="V678" s="226"/>
      <c r="W678" s="226"/>
      <c r="X678" s="226"/>
      <c r="Y678" s="223"/>
      <c r="Z678" s="223"/>
      <c r="AA678" s="223"/>
      <c r="AB678" s="223"/>
      <c r="AC678" s="223"/>
      <c r="AE678" s="120" t="s">
        <v>324</v>
      </c>
      <c r="AF678" s="120">
        <v>1000</v>
      </c>
    </row>
    <row r="679" spans="1:29" s="120" customFormat="1" ht="18.75">
      <c r="A679" s="108">
        <v>2</v>
      </c>
      <c r="B679" s="224">
        <v>0.8194444444444445</v>
      </c>
      <c r="C679" s="224"/>
      <c r="D679" s="224"/>
      <c r="E679" s="220" t="s">
        <v>449</v>
      </c>
      <c r="F679" s="220"/>
      <c r="G679" s="220"/>
      <c r="H679" s="220"/>
      <c r="I679" s="220"/>
      <c r="J679" s="225">
        <v>6</v>
      </c>
      <c r="K679" s="225"/>
      <c r="L679" s="107" t="s">
        <v>265</v>
      </c>
      <c r="M679" s="225">
        <v>0</v>
      </c>
      <c r="N679" s="225"/>
      <c r="O679" s="222" t="s">
        <v>350</v>
      </c>
      <c r="P679" s="222"/>
      <c r="Q679" s="222"/>
      <c r="R679" s="222"/>
      <c r="S679" s="222"/>
      <c r="T679" s="219"/>
      <c r="U679" s="219"/>
      <c r="V679" s="219"/>
      <c r="W679" s="219"/>
      <c r="X679" s="219"/>
      <c r="Y679" s="210"/>
      <c r="Z679" s="211"/>
      <c r="AA679" s="211"/>
      <c r="AB679" s="211"/>
      <c r="AC679" s="211"/>
    </row>
    <row r="680" spans="1:29" s="120" customFormat="1" ht="18.75">
      <c r="A680" s="108">
        <v>3</v>
      </c>
      <c r="B680" s="219"/>
      <c r="C680" s="219"/>
      <c r="D680" s="219"/>
      <c r="E680" s="220"/>
      <c r="F680" s="220"/>
      <c r="G680" s="220"/>
      <c r="H680" s="220"/>
      <c r="I680" s="220"/>
      <c r="J680" s="221"/>
      <c r="K680" s="221"/>
      <c r="L680" s="107" t="s">
        <v>265</v>
      </c>
      <c r="M680" s="221"/>
      <c r="N680" s="221"/>
      <c r="O680" s="222"/>
      <c r="P680" s="222"/>
      <c r="Q680" s="222"/>
      <c r="R680" s="222"/>
      <c r="S680" s="222"/>
      <c r="T680" s="219"/>
      <c r="U680" s="219"/>
      <c r="V680" s="219"/>
      <c r="W680" s="219"/>
      <c r="X680" s="219"/>
      <c r="Y680" s="210"/>
      <c r="Z680" s="211"/>
      <c r="AA680" s="211"/>
      <c r="AB680" s="211"/>
      <c r="AC680" s="211"/>
    </row>
    <row r="681" spans="1:29" s="120" customFormat="1" ht="19.5" thickBot="1">
      <c r="A681" s="109">
        <v>4</v>
      </c>
      <c r="B681" s="212"/>
      <c r="C681" s="212"/>
      <c r="D681" s="212"/>
      <c r="E681" s="213"/>
      <c r="F681" s="213"/>
      <c r="G681" s="213"/>
      <c r="H681" s="213"/>
      <c r="I681" s="213"/>
      <c r="J681" s="214"/>
      <c r="K681" s="214"/>
      <c r="L681" s="110" t="s">
        <v>265</v>
      </c>
      <c r="M681" s="214"/>
      <c r="N681" s="214"/>
      <c r="O681" s="215"/>
      <c r="P681" s="215"/>
      <c r="Q681" s="215"/>
      <c r="R681" s="215"/>
      <c r="S681" s="215"/>
      <c r="T681" s="216"/>
      <c r="U681" s="217"/>
      <c r="V681" s="217"/>
      <c r="W681" s="217"/>
      <c r="X681" s="217"/>
      <c r="Y681" s="218"/>
      <c r="Z681" s="218"/>
      <c r="AA681" s="218"/>
      <c r="AB681" s="218"/>
      <c r="AC681" s="218"/>
    </row>
    <row r="683" spans="1:29" s="120" customFormat="1" ht="19.5" thickBot="1">
      <c r="A683" s="105">
        <v>8</v>
      </c>
      <c r="B683" s="105" t="s">
        <v>252</v>
      </c>
      <c r="C683" s="105">
        <v>30</v>
      </c>
      <c r="D683" s="105" t="s">
        <v>253</v>
      </c>
      <c r="E683" s="105" t="s">
        <v>254</v>
      </c>
      <c r="F683" s="105" t="s">
        <v>266</v>
      </c>
      <c r="G683" s="105" t="s">
        <v>255</v>
      </c>
      <c r="H683" s="105"/>
      <c r="I683" s="227" t="s">
        <v>256</v>
      </c>
      <c r="J683" s="227"/>
      <c r="K683" s="227" t="s">
        <v>289</v>
      </c>
      <c r="L683" s="227"/>
      <c r="M683" s="227"/>
      <c r="N683" s="227"/>
      <c r="O683" s="227"/>
      <c r="P683" s="227"/>
      <c r="Q683" s="227"/>
      <c r="R683" s="227"/>
      <c r="S683" s="227"/>
      <c r="T683" s="227" t="s">
        <v>349</v>
      </c>
      <c r="U683" s="227"/>
      <c r="V683" s="227"/>
      <c r="W683" s="227" t="s">
        <v>274</v>
      </c>
      <c r="X683" s="227"/>
      <c r="Y683" s="227"/>
      <c r="Z683" s="227"/>
      <c r="AA683" s="227"/>
      <c r="AB683" s="227"/>
      <c r="AC683" s="227"/>
    </row>
    <row r="684" spans="1:32" s="120" customFormat="1" ht="19.5" thickBot="1">
      <c r="A684" s="228" t="s">
        <v>258</v>
      </c>
      <c r="B684" s="229" t="s">
        <v>259</v>
      </c>
      <c r="C684" s="229"/>
      <c r="D684" s="229"/>
      <c r="E684" s="230" t="s">
        <v>260</v>
      </c>
      <c r="F684" s="230"/>
      <c r="G684" s="230"/>
      <c r="H684" s="230"/>
      <c r="I684" s="230"/>
      <c r="J684" s="230"/>
      <c r="K684" s="230"/>
      <c r="L684" s="230"/>
      <c r="M684" s="230"/>
      <c r="N684" s="230"/>
      <c r="O684" s="230"/>
      <c r="P684" s="230"/>
      <c r="Q684" s="230"/>
      <c r="R684" s="230"/>
      <c r="S684" s="230"/>
      <c r="T684" s="231" t="s">
        <v>261</v>
      </c>
      <c r="U684" s="231"/>
      <c r="V684" s="231"/>
      <c r="W684" s="231"/>
      <c r="X684" s="231"/>
      <c r="Y684" s="231"/>
      <c r="Z684" s="231"/>
      <c r="AA684" s="231"/>
      <c r="AB684" s="231"/>
      <c r="AC684" s="231"/>
      <c r="AE684" s="120" t="s">
        <v>322</v>
      </c>
      <c r="AF684" s="120">
        <v>1000</v>
      </c>
    </row>
    <row r="685" spans="1:32" s="120" customFormat="1" ht="20.25" thickBot="1" thickTop="1">
      <c r="A685" s="228"/>
      <c r="B685" s="229"/>
      <c r="C685" s="229"/>
      <c r="D685" s="229"/>
      <c r="E685" s="230"/>
      <c r="F685" s="230"/>
      <c r="G685" s="230"/>
      <c r="H685" s="230"/>
      <c r="I685" s="230"/>
      <c r="J685" s="230"/>
      <c r="K685" s="230"/>
      <c r="L685" s="230"/>
      <c r="M685" s="230"/>
      <c r="N685" s="230"/>
      <c r="O685" s="230"/>
      <c r="P685" s="230"/>
      <c r="Q685" s="230"/>
      <c r="R685" s="230"/>
      <c r="S685" s="230"/>
      <c r="T685" s="232" t="s">
        <v>262</v>
      </c>
      <c r="U685" s="232"/>
      <c r="V685" s="232"/>
      <c r="W685" s="232"/>
      <c r="X685" s="232"/>
      <c r="Y685" s="233" t="s">
        <v>263</v>
      </c>
      <c r="Z685" s="233"/>
      <c r="AA685" s="233"/>
      <c r="AB685" s="233"/>
      <c r="AC685" s="233"/>
      <c r="AE685" s="120" t="s">
        <v>323</v>
      </c>
      <c r="AF685" s="120">
        <v>1000</v>
      </c>
    </row>
    <row r="686" spans="1:32" s="120" customFormat="1" ht="19.5" thickTop="1">
      <c r="A686" s="106">
        <v>1</v>
      </c>
      <c r="B686" s="226">
        <v>0.7708333333333334</v>
      </c>
      <c r="C686" s="226"/>
      <c r="D686" s="226"/>
      <c r="E686" s="220" t="s">
        <v>274</v>
      </c>
      <c r="F686" s="220"/>
      <c r="G686" s="220"/>
      <c r="H686" s="220"/>
      <c r="I686" s="220"/>
      <c r="J686" s="221">
        <v>1</v>
      </c>
      <c r="K686" s="221"/>
      <c r="L686" s="107" t="s">
        <v>264</v>
      </c>
      <c r="M686" s="221">
        <v>1</v>
      </c>
      <c r="N686" s="221"/>
      <c r="O686" s="222" t="s">
        <v>278</v>
      </c>
      <c r="P686" s="222"/>
      <c r="Q686" s="222"/>
      <c r="R686" s="222"/>
      <c r="S686" s="222"/>
      <c r="T686" s="226"/>
      <c r="U686" s="226"/>
      <c r="V686" s="226"/>
      <c r="W686" s="226"/>
      <c r="X686" s="226"/>
      <c r="Y686" s="223"/>
      <c r="Z686" s="223"/>
      <c r="AA686" s="223"/>
      <c r="AB686" s="223"/>
      <c r="AC686" s="223"/>
      <c r="AE686" s="120" t="s">
        <v>324</v>
      </c>
      <c r="AF686" s="120">
        <v>1000</v>
      </c>
    </row>
    <row r="687" spans="1:29" s="120" customFormat="1" ht="18.75">
      <c r="A687" s="108">
        <v>2</v>
      </c>
      <c r="B687" s="224">
        <v>0.8055555555555555</v>
      </c>
      <c r="C687" s="224"/>
      <c r="D687" s="224"/>
      <c r="E687" s="220" t="s">
        <v>274</v>
      </c>
      <c r="F687" s="220"/>
      <c r="G687" s="220"/>
      <c r="H687" s="220"/>
      <c r="I687" s="220"/>
      <c r="J687" s="225">
        <v>3</v>
      </c>
      <c r="K687" s="225"/>
      <c r="L687" s="107" t="s">
        <v>265</v>
      </c>
      <c r="M687" s="225">
        <v>1</v>
      </c>
      <c r="N687" s="225"/>
      <c r="O687" s="222" t="s">
        <v>297</v>
      </c>
      <c r="P687" s="222"/>
      <c r="Q687" s="222"/>
      <c r="R687" s="222"/>
      <c r="S687" s="222"/>
      <c r="T687" s="219"/>
      <c r="U687" s="219"/>
      <c r="V687" s="219"/>
      <c r="W687" s="219"/>
      <c r="X687" s="219"/>
      <c r="Y687" s="210"/>
      <c r="Z687" s="211"/>
      <c r="AA687" s="211"/>
      <c r="AB687" s="211"/>
      <c r="AC687" s="211"/>
    </row>
    <row r="688" spans="1:29" s="120" customFormat="1" ht="18.75">
      <c r="A688" s="108">
        <v>3</v>
      </c>
      <c r="B688" s="219"/>
      <c r="C688" s="219"/>
      <c r="D688" s="219"/>
      <c r="E688" s="220"/>
      <c r="F688" s="220"/>
      <c r="G688" s="220"/>
      <c r="H688" s="220"/>
      <c r="I688" s="220"/>
      <c r="J688" s="221"/>
      <c r="K688" s="221"/>
      <c r="L688" s="107" t="s">
        <v>265</v>
      </c>
      <c r="M688" s="221"/>
      <c r="N688" s="221"/>
      <c r="O688" s="222"/>
      <c r="P688" s="222"/>
      <c r="Q688" s="222"/>
      <c r="R688" s="222"/>
      <c r="S688" s="222"/>
      <c r="T688" s="219"/>
      <c r="U688" s="219"/>
      <c r="V688" s="219"/>
      <c r="W688" s="219"/>
      <c r="X688" s="219"/>
      <c r="Y688" s="210"/>
      <c r="Z688" s="211"/>
      <c r="AA688" s="211"/>
      <c r="AB688" s="211"/>
      <c r="AC688" s="211"/>
    </row>
    <row r="689" spans="1:29" s="120" customFormat="1" ht="19.5" thickBot="1">
      <c r="A689" s="109">
        <v>4</v>
      </c>
      <c r="B689" s="212"/>
      <c r="C689" s="212"/>
      <c r="D689" s="212"/>
      <c r="E689" s="213"/>
      <c r="F689" s="213"/>
      <c r="G689" s="213"/>
      <c r="H689" s="213"/>
      <c r="I689" s="213"/>
      <c r="J689" s="214"/>
      <c r="K689" s="214"/>
      <c r="L689" s="110" t="s">
        <v>265</v>
      </c>
      <c r="M689" s="214"/>
      <c r="N689" s="214"/>
      <c r="O689" s="215"/>
      <c r="P689" s="215"/>
      <c r="Q689" s="215"/>
      <c r="R689" s="215"/>
      <c r="S689" s="215"/>
      <c r="T689" s="216"/>
      <c r="U689" s="217"/>
      <c r="V689" s="217"/>
      <c r="W689" s="217"/>
      <c r="X689" s="217"/>
      <c r="Y689" s="218"/>
      <c r="Z689" s="218"/>
      <c r="AA689" s="218"/>
      <c r="AB689" s="218"/>
      <c r="AC689" s="218"/>
    </row>
    <row r="691" spans="1:29" s="120" customFormat="1" ht="19.5" thickBot="1">
      <c r="A691" s="105">
        <v>8</v>
      </c>
      <c r="B691" s="105" t="s">
        <v>252</v>
      </c>
      <c r="C691" s="105">
        <v>31</v>
      </c>
      <c r="D691" s="105" t="s">
        <v>253</v>
      </c>
      <c r="E691" s="105" t="s">
        <v>254</v>
      </c>
      <c r="F691" s="105" t="s">
        <v>295</v>
      </c>
      <c r="G691" s="105" t="s">
        <v>255</v>
      </c>
      <c r="H691" s="105"/>
      <c r="I691" s="227" t="s">
        <v>256</v>
      </c>
      <c r="J691" s="227"/>
      <c r="K691" s="227" t="s">
        <v>455</v>
      </c>
      <c r="L691" s="227"/>
      <c r="M691" s="227"/>
      <c r="N691" s="227"/>
      <c r="O691" s="227"/>
      <c r="P691" s="227"/>
      <c r="Q691" s="227"/>
      <c r="R691" s="227"/>
      <c r="S691" s="227"/>
      <c r="T691" s="227" t="s">
        <v>349</v>
      </c>
      <c r="U691" s="227"/>
      <c r="V691" s="227"/>
      <c r="W691" s="227" t="s">
        <v>275</v>
      </c>
      <c r="X691" s="227"/>
      <c r="Y691" s="227"/>
      <c r="Z691" s="227"/>
      <c r="AA691" s="227"/>
      <c r="AB691" s="227"/>
      <c r="AC691" s="227"/>
    </row>
    <row r="692" spans="1:32" s="120" customFormat="1" ht="19.5" thickBot="1">
      <c r="A692" s="228" t="s">
        <v>258</v>
      </c>
      <c r="B692" s="229" t="s">
        <v>259</v>
      </c>
      <c r="C692" s="229"/>
      <c r="D692" s="229"/>
      <c r="E692" s="230" t="s">
        <v>260</v>
      </c>
      <c r="F692" s="230"/>
      <c r="G692" s="230"/>
      <c r="H692" s="230"/>
      <c r="I692" s="230"/>
      <c r="J692" s="230"/>
      <c r="K692" s="230"/>
      <c r="L692" s="230"/>
      <c r="M692" s="230"/>
      <c r="N692" s="230"/>
      <c r="O692" s="230"/>
      <c r="P692" s="230"/>
      <c r="Q692" s="230"/>
      <c r="R692" s="230"/>
      <c r="S692" s="230"/>
      <c r="T692" s="231" t="s">
        <v>261</v>
      </c>
      <c r="U692" s="231"/>
      <c r="V692" s="231"/>
      <c r="W692" s="231"/>
      <c r="X692" s="231"/>
      <c r="Y692" s="231"/>
      <c r="Z692" s="231"/>
      <c r="AA692" s="231"/>
      <c r="AB692" s="231"/>
      <c r="AC692" s="231"/>
      <c r="AE692" s="120" t="s">
        <v>322</v>
      </c>
      <c r="AF692" s="120">
        <v>0</v>
      </c>
    </row>
    <row r="693" spans="1:32" s="120" customFormat="1" ht="20.25" thickBot="1" thickTop="1">
      <c r="A693" s="228"/>
      <c r="B693" s="229"/>
      <c r="C693" s="229"/>
      <c r="D693" s="229"/>
      <c r="E693" s="230"/>
      <c r="F693" s="230"/>
      <c r="G693" s="230"/>
      <c r="H693" s="230"/>
      <c r="I693" s="230"/>
      <c r="J693" s="230"/>
      <c r="K693" s="230"/>
      <c r="L693" s="230"/>
      <c r="M693" s="230"/>
      <c r="N693" s="230"/>
      <c r="O693" s="230"/>
      <c r="P693" s="230"/>
      <c r="Q693" s="230"/>
      <c r="R693" s="230"/>
      <c r="S693" s="230"/>
      <c r="T693" s="232" t="s">
        <v>262</v>
      </c>
      <c r="U693" s="232"/>
      <c r="V693" s="232"/>
      <c r="W693" s="232"/>
      <c r="X693" s="232"/>
      <c r="Y693" s="233" t="s">
        <v>263</v>
      </c>
      <c r="Z693" s="233"/>
      <c r="AA693" s="233"/>
      <c r="AB693" s="233"/>
      <c r="AC693" s="233"/>
      <c r="AE693" s="120" t="s">
        <v>323</v>
      </c>
      <c r="AF693" s="120">
        <v>1000</v>
      </c>
    </row>
    <row r="694" spans="1:32" s="120" customFormat="1" ht="19.5" thickTop="1">
      <c r="A694" s="106">
        <v>1</v>
      </c>
      <c r="B694" s="226">
        <v>0.375</v>
      </c>
      <c r="C694" s="226"/>
      <c r="D694" s="226"/>
      <c r="E694" s="220" t="s">
        <v>275</v>
      </c>
      <c r="F694" s="220"/>
      <c r="G694" s="220"/>
      <c r="H694" s="220"/>
      <c r="I694" s="220"/>
      <c r="J694" s="221">
        <v>4</v>
      </c>
      <c r="K694" s="221"/>
      <c r="L694" s="107" t="s">
        <v>264</v>
      </c>
      <c r="M694" s="221">
        <v>0</v>
      </c>
      <c r="N694" s="221"/>
      <c r="O694" s="222" t="s">
        <v>278</v>
      </c>
      <c r="P694" s="222"/>
      <c r="Q694" s="222"/>
      <c r="R694" s="222"/>
      <c r="S694" s="222"/>
      <c r="T694" s="226"/>
      <c r="U694" s="226"/>
      <c r="V694" s="226"/>
      <c r="W694" s="226"/>
      <c r="X694" s="226"/>
      <c r="Y694" s="223"/>
      <c r="Z694" s="223"/>
      <c r="AA694" s="223"/>
      <c r="AB694" s="223"/>
      <c r="AC694" s="223"/>
      <c r="AE694" s="120" t="s">
        <v>324</v>
      </c>
      <c r="AF694" s="120">
        <v>2000</v>
      </c>
    </row>
    <row r="695" spans="1:29" s="120" customFormat="1" ht="18.75">
      <c r="A695" s="108">
        <v>2</v>
      </c>
      <c r="B695" s="224">
        <v>0.375</v>
      </c>
      <c r="C695" s="224"/>
      <c r="D695" s="224"/>
      <c r="E695" s="220" t="s">
        <v>268</v>
      </c>
      <c r="F695" s="220"/>
      <c r="G695" s="220"/>
      <c r="H695" s="220"/>
      <c r="I695" s="220"/>
      <c r="J695" s="225">
        <v>2</v>
      </c>
      <c r="K695" s="225"/>
      <c r="L695" s="107" t="s">
        <v>265</v>
      </c>
      <c r="M695" s="225">
        <v>1</v>
      </c>
      <c r="N695" s="225"/>
      <c r="O695" s="222" t="s">
        <v>297</v>
      </c>
      <c r="P695" s="222"/>
      <c r="Q695" s="222"/>
      <c r="R695" s="222"/>
      <c r="S695" s="222"/>
      <c r="T695" s="219"/>
      <c r="U695" s="219"/>
      <c r="V695" s="219"/>
      <c r="W695" s="219"/>
      <c r="X695" s="219"/>
      <c r="Y695" s="210"/>
      <c r="Z695" s="211"/>
      <c r="AA695" s="211"/>
      <c r="AB695" s="211"/>
      <c r="AC695" s="211"/>
    </row>
    <row r="696" spans="1:29" s="120" customFormat="1" ht="18.75">
      <c r="A696" s="108">
        <v>3</v>
      </c>
      <c r="B696" s="219">
        <v>0.4444444444444444</v>
      </c>
      <c r="C696" s="219"/>
      <c r="D696" s="219"/>
      <c r="E696" s="220" t="s">
        <v>283</v>
      </c>
      <c r="F696" s="220"/>
      <c r="G696" s="220"/>
      <c r="H696" s="220"/>
      <c r="I696" s="220"/>
      <c r="J696" s="221">
        <v>4</v>
      </c>
      <c r="K696" s="221"/>
      <c r="L696" s="107" t="s">
        <v>265</v>
      </c>
      <c r="M696" s="221">
        <v>2</v>
      </c>
      <c r="N696" s="221"/>
      <c r="O696" s="222" t="s">
        <v>350</v>
      </c>
      <c r="P696" s="222"/>
      <c r="Q696" s="222"/>
      <c r="R696" s="222"/>
      <c r="S696" s="222"/>
      <c r="T696" s="219"/>
      <c r="U696" s="219"/>
      <c r="V696" s="219"/>
      <c r="W696" s="219"/>
      <c r="X696" s="219"/>
      <c r="Y696" s="210"/>
      <c r="Z696" s="211"/>
      <c r="AA696" s="211"/>
      <c r="AB696" s="211"/>
      <c r="AC696" s="211"/>
    </row>
    <row r="697" spans="1:29" s="120" customFormat="1" ht="19.5" thickBot="1">
      <c r="A697" s="109">
        <v>4</v>
      </c>
      <c r="B697" s="212">
        <v>0.4791666666666667</v>
      </c>
      <c r="C697" s="212"/>
      <c r="D697" s="212"/>
      <c r="E697" s="213" t="s">
        <v>275</v>
      </c>
      <c r="F697" s="213"/>
      <c r="G697" s="213"/>
      <c r="H697" s="213"/>
      <c r="I697" s="213"/>
      <c r="J697" s="214">
        <v>4</v>
      </c>
      <c r="K697" s="214"/>
      <c r="L697" s="110" t="s">
        <v>265</v>
      </c>
      <c r="M697" s="214">
        <v>1</v>
      </c>
      <c r="N697" s="214"/>
      <c r="O697" s="215" t="s">
        <v>268</v>
      </c>
      <c r="P697" s="215"/>
      <c r="Q697" s="215"/>
      <c r="R697" s="215"/>
      <c r="S697" s="215"/>
      <c r="T697" s="216"/>
      <c r="U697" s="217"/>
      <c r="V697" s="217"/>
      <c r="W697" s="217"/>
      <c r="X697" s="217"/>
      <c r="Y697" s="218"/>
      <c r="Z697" s="218"/>
      <c r="AA697" s="218"/>
      <c r="AB697" s="218"/>
      <c r="AC697" s="218"/>
    </row>
    <row r="699" spans="1:29" s="120" customFormat="1" ht="19.5" thickBot="1">
      <c r="A699" s="105">
        <v>8</v>
      </c>
      <c r="B699" s="105" t="s">
        <v>252</v>
      </c>
      <c r="C699" s="105">
        <v>31</v>
      </c>
      <c r="D699" s="105" t="s">
        <v>253</v>
      </c>
      <c r="E699" s="105" t="s">
        <v>254</v>
      </c>
      <c r="F699" s="105" t="s">
        <v>295</v>
      </c>
      <c r="G699" s="105" t="s">
        <v>255</v>
      </c>
      <c r="H699" s="105"/>
      <c r="I699" s="227" t="s">
        <v>256</v>
      </c>
      <c r="J699" s="227"/>
      <c r="K699" s="227" t="s">
        <v>281</v>
      </c>
      <c r="L699" s="227"/>
      <c r="M699" s="227"/>
      <c r="N699" s="227"/>
      <c r="O699" s="227"/>
      <c r="P699" s="227"/>
      <c r="Q699" s="227"/>
      <c r="R699" s="227"/>
      <c r="S699" s="227"/>
      <c r="T699" s="227" t="s">
        <v>349</v>
      </c>
      <c r="U699" s="227"/>
      <c r="V699" s="227"/>
      <c r="W699" s="227" t="s">
        <v>282</v>
      </c>
      <c r="X699" s="227"/>
      <c r="Y699" s="227"/>
      <c r="Z699" s="227"/>
      <c r="AA699" s="227"/>
      <c r="AB699" s="227"/>
      <c r="AC699" s="227"/>
    </row>
    <row r="700" spans="1:32" s="120" customFormat="1" ht="19.5" thickBot="1">
      <c r="A700" s="228" t="s">
        <v>258</v>
      </c>
      <c r="B700" s="229" t="s">
        <v>259</v>
      </c>
      <c r="C700" s="229"/>
      <c r="D700" s="229"/>
      <c r="E700" s="230" t="s">
        <v>260</v>
      </c>
      <c r="F700" s="230"/>
      <c r="G700" s="230"/>
      <c r="H700" s="230"/>
      <c r="I700" s="230"/>
      <c r="J700" s="230"/>
      <c r="K700" s="230"/>
      <c r="L700" s="230"/>
      <c r="M700" s="230"/>
      <c r="N700" s="230"/>
      <c r="O700" s="230"/>
      <c r="P700" s="230"/>
      <c r="Q700" s="230"/>
      <c r="R700" s="230"/>
      <c r="S700" s="230"/>
      <c r="T700" s="231" t="s">
        <v>261</v>
      </c>
      <c r="U700" s="231"/>
      <c r="V700" s="231"/>
      <c r="W700" s="231"/>
      <c r="X700" s="231"/>
      <c r="Y700" s="231"/>
      <c r="Z700" s="231"/>
      <c r="AA700" s="231"/>
      <c r="AB700" s="231"/>
      <c r="AC700" s="231"/>
      <c r="AE700" s="120" t="s">
        <v>322</v>
      </c>
      <c r="AF700" s="120">
        <v>1000</v>
      </c>
    </row>
    <row r="701" spans="1:32" s="120" customFormat="1" ht="20.25" thickBot="1" thickTop="1">
      <c r="A701" s="228"/>
      <c r="B701" s="229"/>
      <c r="C701" s="229"/>
      <c r="D701" s="229"/>
      <c r="E701" s="230"/>
      <c r="F701" s="230"/>
      <c r="G701" s="230"/>
      <c r="H701" s="230"/>
      <c r="I701" s="230"/>
      <c r="J701" s="230"/>
      <c r="K701" s="230"/>
      <c r="L701" s="230"/>
      <c r="M701" s="230"/>
      <c r="N701" s="230"/>
      <c r="O701" s="230"/>
      <c r="P701" s="230"/>
      <c r="Q701" s="230"/>
      <c r="R701" s="230"/>
      <c r="S701" s="230"/>
      <c r="T701" s="232" t="s">
        <v>262</v>
      </c>
      <c r="U701" s="232"/>
      <c r="V701" s="232"/>
      <c r="W701" s="232"/>
      <c r="X701" s="232"/>
      <c r="Y701" s="233" t="s">
        <v>263</v>
      </c>
      <c r="Z701" s="233"/>
      <c r="AA701" s="233"/>
      <c r="AB701" s="233"/>
      <c r="AC701" s="233"/>
      <c r="AE701" s="120" t="s">
        <v>323</v>
      </c>
      <c r="AF701" s="120">
        <v>1000</v>
      </c>
    </row>
    <row r="702" spans="1:32" s="120" customFormat="1" ht="19.5" thickTop="1">
      <c r="A702" s="106">
        <v>1</v>
      </c>
      <c r="B702" s="226">
        <v>0.7916666666666666</v>
      </c>
      <c r="C702" s="226"/>
      <c r="D702" s="226"/>
      <c r="E702" s="220" t="s">
        <v>301</v>
      </c>
      <c r="F702" s="220"/>
      <c r="G702" s="220"/>
      <c r="H702" s="220"/>
      <c r="I702" s="220"/>
      <c r="J702" s="221">
        <v>3</v>
      </c>
      <c r="K702" s="221"/>
      <c r="L702" s="107" t="s">
        <v>264</v>
      </c>
      <c r="M702" s="221">
        <v>1</v>
      </c>
      <c r="N702" s="221"/>
      <c r="O702" s="222" t="s">
        <v>282</v>
      </c>
      <c r="P702" s="222"/>
      <c r="Q702" s="222"/>
      <c r="R702" s="222"/>
      <c r="S702" s="222"/>
      <c r="T702" s="226"/>
      <c r="U702" s="226"/>
      <c r="V702" s="226"/>
      <c r="W702" s="226"/>
      <c r="X702" s="226"/>
      <c r="Y702" s="223"/>
      <c r="Z702" s="223"/>
      <c r="AA702" s="223"/>
      <c r="AB702" s="223"/>
      <c r="AC702" s="223"/>
      <c r="AE702" s="120" t="s">
        <v>324</v>
      </c>
      <c r="AF702" s="120">
        <v>500</v>
      </c>
    </row>
    <row r="703" spans="1:29" s="120" customFormat="1" ht="18.75">
      <c r="A703" s="108">
        <v>2</v>
      </c>
      <c r="B703" s="224"/>
      <c r="C703" s="224"/>
      <c r="D703" s="224"/>
      <c r="E703" s="220"/>
      <c r="F703" s="220"/>
      <c r="G703" s="220"/>
      <c r="H703" s="220"/>
      <c r="I703" s="220"/>
      <c r="J703" s="225"/>
      <c r="K703" s="225"/>
      <c r="L703" s="107" t="s">
        <v>265</v>
      </c>
      <c r="M703" s="225"/>
      <c r="N703" s="225"/>
      <c r="O703" s="222"/>
      <c r="P703" s="222"/>
      <c r="Q703" s="222"/>
      <c r="R703" s="222"/>
      <c r="S703" s="222"/>
      <c r="T703" s="219"/>
      <c r="U703" s="219"/>
      <c r="V703" s="219"/>
      <c r="W703" s="219"/>
      <c r="X703" s="219"/>
      <c r="Y703" s="210"/>
      <c r="Z703" s="211"/>
      <c r="AA703" s="211"/>
      <c r="AB703" s="211"/>
      <c r="AC703" s="211"/>
    </row>
    <row r="704" spans="1:29" s="120" customFormat="1" ht="18.75">
      <c r="A704" s="108">
        <v>3</v>
      </c>
      <c r="B704" s="219"/>
      <c r="C704" s="219"/>
      <c r="D704" s="219"/>
      <c r="E704" s="220"/>
      <c r="F704" s="220"/>
      <c r="G704" s="220"/>
      <c r="H704" s="220"/>
      <c r="I704" s="220"/>
      <c r="J704" s="221"/>
      <c r="K704" s="221"/>
      <c r="L704" s="107" t="s">
        <v>265</v>
      </c>
      <c r="M704" s="221"/>
      <c r="N704" s="221"/>
      <c r="O704" s="222"/>
      <c r="P704" s="222"/>
      <c r="Q704" s="222"/>
      <c r="R704" s="222"/>
      <c r="S704" s="222"/>
      <c r="T704" s="219"/>
      <c r="U704" s="219"/>
      <c r="V704" s="219"/>
      <c r="W704" s="219"/>
      <c r="X704" s="219"/>
      <c r="Y704" s="210"/>
      <c r="Z704" s="211"/>
      <c r="AA704" s="211"/>
      <c r="AB704" s="211"/>
      <c r="AC704" s="211"/>
    </row>
    <row r="705" spans="1:29" s="120" customFormat="1" ht="19.5" thickBot="1">
      <c r="A705" s="109">
        <v>4</v>
      </c>
      <c r="B705" s="212"/>
      <c r="C705" s="212"/>
      <c r="D705" s="212"/>
      <c r="E705" s="213"/>
      <c r="F705" s="213"/>
      <c r="G705" s="213"/>
      <c r="H705" s="213"/>
      <c r="I705" s="213"/>
      <c r="J705" s="214"/>
      <c r="K705" s="214"/>
      <c r="L705" s="110" t="s">
        <v>265</v>
      </c>
      <c r="M705" s="214"/>
      <c r="N705" s="214"/>
      <c r="O705" s="215"/>
      <c r="P705" s="215"/>
      <c r="Q705" s="215"/>
      <c r="R705" s="215"/>
      <c r="S705" s="215"/>
      <c r="T705" s="216"/>
      <c r="U705" s="217"/>
      <c r="V705" s="217"/>
      <c r="W705" s="217"/>
      <c r="X705" s="217"/>
      <c r="Y705" s="218"/>
      <c r="Z705" s="218"/>
      <c r="AA705" s="218"/>
      <c r="AB705" s="218"/>
      <c r="AC705" s="218"/>
    </row>
    <row r="707" spans="1:29" s="120" customFormat="1" ht="19.5" thickBot="1">
      <c r="A707" s="105">
        <v>9</v>
      </c>
      <c r="B707" s="105" t="s">
        <v>252</v>
      </c>
      <c r="C707" s="105">
        <v>5</v>
      </c>
      <c r="D707" s="105" t="s">
        <v>253</v>
      </c>
      <c r="E707" s="105" t="s">
        <v>254</v>
      </c>
      <c r="F707" s="105" t="s">
        <v>310</v>
      </c>
      <c r="G707" s="105" t="s">
        <v>255</v>
      </c>
      <c r="H707" s="105"/>
      <c r="I707" s="227" t="s">
        <v>256</v>
      </c>
      <c r="J707" s="227"/>
      <c r="K707" s="227" t="s">
        <v>270</v>
      </c>
      <c r="L707" s="227"/>
      <c r="M707" s="227"/>
      <c r="N707" s="227"/>
      <c r="O707" s="227"/>
      <c r="P707" s="227"/>
      <c r="Q707" s="227"/>
      <c r="R707" s="227"/>
      <c r="S707" s="227"/>
      <c r="T707" s="227" t="s">
        <v>349</v>
      </c>
      <c r="U707" s="227"/>
      <c r="V707" s="227"/>
      <c r="W707" s="227" t="s">
        <v>271</v>
      </c>
      <c r="X707" s="227"/>
      <c r="Y707" s="227"/>
      <c r="Z707" s="227"/>
      <c r="AA707" s="227"/>
      <c r="AB707" s="227"/>
      <c r="AC707" s="227"/>
    </row>
    <row r="708" spans="1:32" s="120" customFormat="1" ht="19.5" thickBot="1">
      <c r="A708" s="228" t="s">
        <v>258</v>
      </c>
      <c r="B708" s="229" t="s">
        <v>259</v>
      </c>
      <c r="C708" s="229"/>
      <c r="D708" s="229"/>
      <c r="E708" s="230" t="s">
        <v>260</v>
      </c>
      <c r="F708" s="230"/>
      <c r="G708" s="230"/>
      <c r="H708" s="230"/>
      <c r="I708" s="230"/>
      <c r="J708" s="230"/>
      <c r="K708" s="230"/>
      <c r="L708" s="230"/>
      <c r="M708" s="230"/>
      <c r="N708" s="230"/>
      <c r="O708" s="230"/>
      <c r="P708" s="230"/>
      <c r="Q708" s="230"/>
      <c r="R708" s="230"/>
      <c r="S708" s="230"/>
      <c r="T708" s="231" t="s">
        <v>261</v>
      </c>
      <c r="U708" s="231"/>
      <c r="V708" s="231"/>
      <c r="W708" s="231"/>
      <c r="X708" s="231"/>
      <c r="Y708" s="231"/>
      <c r="Z708" s="231"/>
      <c r="AA708" s="231"/>
      <c r="AB708" s="231"/>
      <c r="AC708" s="231"/>
      <c r="AE708" s="120" t="s">
        <v>322</v>
      </c>
      <c r="AF708" s="120">
        <v>1500</v>
      </c>
    </row>
    <row r="709" spans="1:32" s="120" customFormat="1" ht="20.25" thickBot="1" thickTop="1">
      <c r="A709" s="228"/>
      <c r="B709" s="229"/>
      <c r="C709" s="229"/>
      <c r="D709" s="229"/>
      <c r="E709" s="230"/>
      <c r="F709" s="230"/>
      <c r="G709" s="230"/>
      <c r="H709" s="230"/>
      <c r="I709" s="230"/>
      <c r="J709" s="230"/>
      <c r="K709" s="230"/>
      <c r="L709" s="230"/>
      <c r="M709" s="230"/>
      <c r="N709" s="230"/>
      <c r="O709" s="230"/>
      <c r="P709" s="230"/>
      <c r="Q709" s="230"/>
      <c r="R709" s="230"/>
      <c r="S709" s="230"/>
      <c r="T709" s="232" t="s">
        <v>262</v>
      </c>
      <c r="U709" s="232"/>
      <c r="V709" s="232"/>
      <c r="W709" s="232"/>
      <c r="X709" s="232"/>
      <c r="Y709" s="233" t="s">
        <v>263</v>
      </c>
      <c r="Z709" s="233"/>
      <c r="AA709" s="233"/>
      <c r="AB709" s="233"/>
      <c r="AC709" s="233"/>
      <c r="AE709" s="120" t="s">
        <v>323</v>
      </c>
      <c r="AF709" s="120">
        <v>1000</v>
      </c>
    </row>
    <row r="710" spans="1:32" s="120" customFormat="1" ht="19.5" thickTop="1">
      <c r="A710" s="106">
        <v>1</v>
      </c>
      <c r="B710" s="226">
        <v>0.7916666666666666</v>
      </c>
      <c r="C710" s="226"/>
      <c r="D710" s="226"/>
      <c r="E710" s="220" t="s">
        <v>293</v>
      </c>
      <c r="F710" s="220"/>
      <c r="G710" s="220"/>
      <c r="H710" s="220"/>
      <c r="I710" s="220"/>
      <c r="J710" s="221">
        <v>0</v>
      </c>
      <c r="K710" s="221"/>
      <c r="L710" s="107" t="s">
        <v>264</v>
      </c>
      <c r="M710" s="221">
        <v>13</v>
      </c>
      <c r="N710" s="221"/>
      <c r="O710" s="222" t="s">
        <v>271</v>
      </c>
      <c r="P710" s="222"/>
      <c r="Q710" s="222"/>
      <c r="R710" s="222"/>
      <c r="S710" s="222"/>
      <c r="T710" s="226"/>
      <c r="U710" s="226"/>
      <c r="V710" s="226"/>
      <c r="W710" s="226"/>
      <c r="X710" s="226"/>
      <c r="Y710" s="223"/>
      <c r="Z710" s="223"/>
      <c r="AA710" s="223"/>
      <c r="AB710" s="223"/>
      <c r="AC710" s="223"/>
      <c r="AE710" s="120" t="s">
        <v>324</v>
      </c>
      <c r="AF710" s="120">
        <v>500</v>
      </c>
    </row>
    <row r="711" spans="1:29" s="120" customFormat="1" ht="18.75">
      <c r="A711" s="108">
        <v>2</v>
      </c>
      <c r="B711" s="224"/>
      <c r="C711" s="224"/>
      <c r="D711" s="224"/>
      <c r="E711" s="220"/>
      <c r="F711" s="220"/>
      <c r="G711" s="220"/>
      <c r="H711" s="220"/>
      <c r="I711" s="220"/>
      <c r="J711" s="225"/>
      <c r="K711" s="225"/>
      <c r="L711" s="107" t="s">
        <v>265</v>
      </c>
      <c r="M711" s="225"/>
      <c r="N711" s="225"/>
      <c r="O711" s="222"/>
      <c r="P711" s="222"/>
      <c r="Q711" s="222"/>
      <c r="R711" s="222"/>
      <c r="S711" s="222"/>
      <c r="T711" s="219"/>
      <c r="U711" s="219"/>
      <c r="V711" s="219"/>
      <c r="W711" s="219"/>
      <c r="X711" s="219"/>
      <c r="Y711" s="210"/>
      <c r="Z711" s="211"/>
      <c r="AA711" s="211"/>
      <c r="AB711" s="211"/>
      <c r="AC711" s="211"/>
    </row>
    <row r="712" spans="1:29" s="120" customFormat="1" ht="18.75">
      <c r="A712" s="108">
        <v>3</v>
      </c>
      <c r="B712" s="219"/>
      <c r="C712" s="219"/>
      <c r="D712" s="219"/>
      <c r="E712" s="220"/>
      <c r="F712" s="220"/>
      <c r="G712" s="220"/>
      <c r="H712" s="220"/>
      <c r="I712" s="220"/>
      <c r="J712" s="221"/>
      <c r="K712" s="221"/>
      <c r="L712" s="107" t="s">
        <v>265</v>
      </c>
      <c r="M712" s="221"/>
      <c r="N712" s="221"/>
      <c r="O712" s="222"/>
      <c r="P712" s="222"/>
      <c r="Q712" s="222"/>
      <c r="R712" s="222"/>
      <c r="S712" s="222"/>
      <c r="T712" s="219"/>
      <c r="U712" s="219"/>
      <c r="V712" s="219"/>
      <c r="W712" s="219"/>
      <c r="X712" s="219"/>
      <c r="Y712" s="210"/>
      <c r="Z712" s="211"/>
      <c r="AA712" s="211"/>
      <c r="AB712" s="211"/>
      <c r="AC712" s="211"/>
    </row>
    <row r="713" spans="1:29" s="120" customFormat="1" ht="19.5" thickBot="1">
      <c r="A713" s="109">
        <v>4</v>
      </c>
      <c r="B713" s="212"/>
      <c r="C713" s="212"/>
      <c r="D713" s="212"/>
      <c r="E713" s="213"/>
      <c r="F713" s="213"/>
      <c r="G713" s="213"/>
      <c r="H713" s="213"/>
      <c r="I713" s="213"/>
      <c r="J713" s="214"/>
      <c r="K713" s="214"/>
      <c r="L713" s="110" t="s">
        <v>265</v>
      </c>
      <c r="M713" s="214"/>
      <c r="N713" s="214"/>
      <c r="O713" s="215"/>
      <c r="P713" s="215"/>
      <c r="Q713" s="215"/>
      <c r="R713" s="215"/>
      <c r="S713" s="215"/>
      <c r="T713" s="216"/>
      <c r="U713" s="217"/>
      <c r="V713" s="217"/>
      <c r="W713" s="217"/>
      <c r="X713" s="217"/>
      <c r="Y713" s="218"/>
      <c r="Z713" s="218"/>
      <c r="AA713" s="218"/>
      <c r="AB713" s="218"/>
      <c r="AC713" s="218"/>
    </row>
    <row r="715" spans="1:29" s="120" customFormat="1" ht="19.5" thickBot="1">
      <c r="A715" s="105">
        <v>9</v>
      </c>
      <c r="B715" s="105" t="s">
        <v>252</v>
      </c>
      <c r="C715" s="105">
        <v>6</v>
      </c>
      <c r="D715" s="105" t="s">
        <v>253</v>
      </c>
      <c r="E715" s="105" t="s">
        <v>254</v>
      </c>
      <c r="F715" s="105" t="s">
        <v>266</v>
      </c>
      <c r="G715" s="105" t="s">
        <v>255</v>
      </c>
      <c r="H715" s="105"/>
      <c r="I715" s="227" t="s">
        <v>256</v>
      </c>
      <c r="J715" s="227"/>
      <c r="K715" s="227" t="s">
        <v>290</v>
      </c>
      <c r="L715" s="227"/>
      <c r="M715" s="227"/>
      <c r="N715" s="227"/>
      <c r="O715" s="227"/>
      <c r="P715" s="227"/>
      <c r="Q715" s="227"/>
      <c r="R715" s="227"/>
      <c r="S715" s="227"/>
      <c r="T715" s="227" t="s">
        <v>349</v>
      </c>
      <c r="U715" s="227"/>
      <c r="V715" s="227"/>
      <c r="W715" s="227" t="s">
        <v>291</v>
      </c>
      <c r="X715" s="227"/>
      <c r="Y715" s="227"/>
      <c r="Z715" s="227"/>
      <c r="AA715" s="227"/>
      <c r="AB715" s="227"/>
      <c r="AC715" s="227"/>
    </row>
    <row r="716" spans="1:32" s="120" customFormat="1" ht="19.5" thickBot="1">
      <c r="A716" s="228" t="s">
        <v>258</v>
      </c>
      <c r="B716" s="229" t="s">
        <v>259</v>
      </c>
      <c r="C716" s="229"/>
      <c r="D716" s="229"/>
      <c r="E716" s="230" t="s">
        <v>260</v>
      </c>
      <c r="F716" s="230"/>
      <c r="G716" s="230"/>
      <c r="H716" s="230"/>
      <c r="I716" s="230"/>
      <c r="J716" s="230"/>
      <c r="K716" s="230"/>
      <c r="L716" s="230"/>
      <c r="M716" s="230"/>
      <c r="N716" s="230"/>
      <c r="O716" s="230"/>
      <c r="P716" s="230"/>
      <c r="Q716" s="230"/>
      <c r="R716" s="230"/>
      <c r="S716" s="230"/>
      <c r="T716" s="231" t="s">
        <v>261</v>
      </c>
      <c r="U716" s="231"/>
      <c r="V716" s="231"/>
      <c r="W716" s="231"/>
      <c r="X716" s="231"/>
      <c r="Y716" s="231"/>
      <c r="Z716" s="231"/>
      <c r="AA716" s="231"/>
      <c r="AB716" s="231"/>
      <c r="AC716" s="231"/>
      <c r="AE716" s="120" t="s">
        <v>322</v>
      </c>
      <c r="AF716" s="120">
        <v>1000</v>
      </c>
    </row>
    <row r="717" spans="1:32" s="120" customFormat="1" ht="20.25" thickBot="1" thickTop="1">
      <c r="A717" s="228"/>
      <c r="B717" s="229"/>
      <c r="C717" s="229"/>
      <c r="D717" s="229"/>
      <c r="E717" s="230"/>
      <c r="F717" s="230"/>
      <c r="G717" s="230"/>
      <c r="H717" s="230"/>
      <c r="I717" s="230"/>
      <c r="J717" s="230"/>
      <c r="K717" s="230"/>
      <c r="L717" s="230"/>
      <c r="M717" s="230"/>
      <c r="N717" s="230"/>
      <c r="O717" s="230"/>
      <c r="P717" s="230"/>
      <c r="Q717" s="230"/>
      <c r="R717" s="230"/>
      <c r="S717" s="230"/>
      <c r="T717" s="232" t="s">
        <v>262</v>
      </c>
      <c r="U717" s="232"/>
      <c r="V717" s="232"/>
      <c r="W717" s="232"/>
      <c r="X717" s="232"/>
      <c r="Y717" s="233" t="s">
        <v>263</v>
      </c>
      <c r="Z717" s="233"/>
      <c r="AA717" s="233"/>
      <c r="AB717" s="233"/>
      <c r="AC717" s="233"/>
      <c r="AE717" s="120" t="s">
        <v>323</v>
      </c>
      <c r="AF717" s="120">
        <v>1000</v>
      </c>
    </row>
    <row r="718" spans="1:32" s="120" customFormat="1" ht="19.5" thickTop="1">
      <c r="A718" s="106">
        <v>1</v>
      </c>
      <c r="B718" s="226">
        <v>0.7708333333333334</v>
      </c>
      <c r="C718" s="226"/>
      <c r="D718" s="226"/>
      <c r="E718" s="220" t="s">
        <v>464</v>
      </c>
      <c r="F718" s="220"/>
      <c r="G718" s="220"/>
      <c r="H718" s="220"/>
      <c r="I718" s="220"/>
      <c r="J718" s="221">
        <v>1</v>
      </c>
      <c r="K718" s="221"/>
      <c r="L718" s="107" t="s">
        <v>264</v>
      </c>
      <c r="M718" s="221">
        <v>0</v>
      </c>
      <c r="N718" s="221"/>
      <c r="O718" s="222" t="s">
        <v>292</v>
      </c>
      <c r="P718" s="222"/>
      <c r="Q718" s="222"/>
      <c r="R718" s="222"/>
      <c r="S718" s="222"/>
      <c r="T718" s="226"/>
      <c r="U718" s="226"/>
      <c r="V718" s="226"/>
      <c r="W718" s="226"/>
      <c r="X718" s="226"/>
      <c r="Y718" s="223"/>
      <c r="Z718" s="223"/>
      <c r="AA718" s="223"/>
      <c r="AB718" s="223"/>
      <c r="AC718" s="223"/>
      <c r="AE718" s="120" t="s">
        <v>324</v>
      </c>
      <c r="AF718" s="120">
        <v>1000</v>
      </c>
    </row>
    <row r="719" spans="1:29" s="120" customFormat="1" ht="18.75">
      <c r="A719" s="108">
        <v>2</v>
      </c>
      <c r="B719" s="224">
        <v>0.8055555555555555</v>
      </c>
      <c r="C719" s="224"/>
      <c r="D719" s="224"/>
      <c r="E719" s="220" t="s">
        <v>287</v>
      </c>
      <c r="F719" s="220"/>
      <c r="G719" s="220"/>
      <c r="H719" s="220"/>
      <c r="I719" s="220"/>
      <c r="J719" s="225">
        <v>4</v>
      </c>
      <c r="K719" s="225"/>
      <c r="L719" s="107" t="s">
        <v>265</v>
      </c>
      <c r="M719" s="225">
        <v>0</v>
      </c>
      <c r="N719" s="225"/>
      <c r="O719" s="222" t="s">
        <v>303</v>
      </c>
      <c r="P719" s="222"/>
      <c r="Q719" s="222"/>
      <c r="R719" s="222"/>
      <c r="S719" s="222"/>
      <c r="T719" s="219"/>
      <c r="U719" s="219"/>
      <c r="V719" s="219"/>
      <c r="W719" s="219"/>
      <c r="X719" s="219"/>
      <c r="Y719" s="210"/>
      <c r="Z719" s="211"/>
      <c r="AA719" s="211"/>
      <c r="AB719" s="211"/>
      <c r="AC719" s="211"/>
    </row>
    <row r="720" spans="1:29" s="120" customFormat="1" ht="18.75">
      <c r="A720" s="108">
        <v>3</v>
      </c>
      <c r="B720" s="219"/>
      <c r="C720" s="219"/>
      <c r="D720" s="219"/>
      <c r="E720" s="220"/>
      <c r="F720" s="220"/>
      <c r="G720" s="220"/>
      <c r="H720" s="220"/>
      <c r="I720" s="220"/>
      <c r="J720" s="221"/>
      <c r="K720" s="221"/>
      <c r="L720" s="107" t="s">
        <v>265</v>
      </c>
      <c r="M720" s="221"/>
      <c r="N720" s="221"/>
      <c r="O720" s="222"/>
      <c r="P720" s="222"/>
      <c r="Q720" s="222"/>
      <c r="R720" s="222"/>
      <c r="S720" s="222"/>
      <c r="T720" s="219"/>
      <c r="U720" s="219"/>
      <c r="V720" s="219"/>
      <c r="W720" s="219"/>
      <c r="X720" s="219"/>
      <c r="Y720" s="210"/>
      <c r="Z720" s="211"/>
      <c r="AA720" s="211"/>
      <c r="AB720" s="211"/>
      <c r="AC720" s="211"/>
    </row>
    <row r="721" spans="1:29" s="120" customFormat="1" ht="19.5" thickBot="1">
      <c r="A721" s="109">
        <v>4</v>
      </c>
      <c r="B721" s="212"/>
      <c r="C721" s="212"/>
      <c r="D721" s="212"/>
      <c r="E721" s="213"/>
      <c r="F721" s="213"/>
      <c r="G721" s="213"/>
      <c r="H721" s="213"/>
      <c r="I721" s="213"/>
      <c r="J721" s="214"/>
      <c r="K721" s="214"/>
      <c r="L721" s="110" t="s">
        <v>265</v>
      </c>
      <c r="M721" s="214"/>
      <c r="N721" s="214"/>
      <c r="O721" s="215"/>
      <c r="P721" s="215"/>
      <c r="Q721" s="215"/>
      <c r="R721" s="215"/>
      <c r="S721" s="215"/>
      <c r="T721" s="216"/>
      <c r="U721" s="217"/>
      <c r="V721" s="217"/>
      <c r="W721" s="217"/>
      <c r="X721" s="217"/>
      <c r="Y721" s="218"/>
      <c r="Z721" s="218"/>
      <c r="AA721" s="218"/>
      <c r="AB721" s="218"/>
      <c r="AC721" s="218"/>
    </row>
    <row r="723" spans="1:29" s="120" customFormat="1" ht="19.5" thickBot="1">
      <c r="A723" s="105">
        <v>9</v>
      </c>
      <c r="B723" s="105" t="s">
        <v>252</v>
      </c>
      <c r="C723" s="105">
        <v>7</v>
      </c>
      <c r="D723" s="105" t="s">
        <v>253</v>
      </c>
      <c r="E723" s="105" t="s">
        <v>254</v>
      </c>
      <c r="F723" s="105" t="s">
        <v>295</v>
      </c>
      <c r="G723" s="105" t="s">
        <v>255</v>
      </c>
      <c r="H723" s="105"/>
      <c r="I723" s="227" t="s">
        <v>256</v>
      </c>
      <c r="J723" s="227"/>
      <c r="K723" s="227" t="s">
        <v>305</v>
      </c>
      <c r="L723" s="227"/>
      <c r="M723" s="227"/>
      <c r="N723" s="227"/>
      <c r="O723" s="227"/>
      <c r="P723" s="227"/>
      <c r="Q723" s="227"/>
      <c r="R723" s="227"/>
      <c r="S723" s="227"/>
      <c r="T723" s="227" t="s">
        <v>349</v>
      </c>
      <c r="U723" s="227"/>
      <c r="V723" s="227"/>
      <c r="W723" s="227" t="s">
        <v>288</v>
      </c>
      <c r="X723" s="227"/>
      <c r="Y723" s="227"/>
      <c r="Z723" s="227"/>
      <c r="AA723" s="227"/>
      <c r="AB723" s="227"/>
      <c r="AC723" s="227"/>
    </row>
    <row r="724" spans="1:32" s="120" customFormat="1" ht="19.5" thickBot="1">
      <c r="A724" s="228" t="s">
        <v>258</v>
      </c>
      <c r="B724" s="229" t="s">
        <v>259</v>
      </c>
      <c r="C724" s="229"/>
      <c r="D724" s="229"/>
      <c r="E724" s="230" t="s">
        <v>260</v>
      </c>
      <c r="F724" s="230"/>
      <c r="G724" s="230"/>
      <c r="H724" s="230"/>
      <c r="I724" s="230"/>
      <c r="J724" s="230"/>
      <c r="K724" s="230"/>
      <c r="L724" s="230"/>
      <c r="M724" s="230"/>
      <c r="N724" s="230"/>
      <c r="O724" s="230"/>
      <c r="P724" s="230"/>
      <c r="Q724" s="230"/>
      <c r="R724" s="230"/>
      <c r="S724" s="230"/>
      <c r="T724" s="231" t="s">
        <v>261</v>
      </c>
      <c r="U724" s="231"/>
      <c r="V724" s="231"/>
      <c r="W724" s="231"/>
      <c r="X724" s="231"/>
      <c r="Y724" s="231"/>
      <c r="Z724" s="231"/>
      <c r="AA724" s="231"/>
      <c r="AB724" s="231"/>
      <c r="AC724" s="231"/>
      <c r="AE724" s="120" t="s">
        <v>322</v>
      </c>
      <c r="AF724" s="120">
        <v>1000</v>
      </c>
    </row>
    <row r="725" spans="1:32" s="120" customFormat="1" ht="20.25" thickBot="1" thickTop="1">
      <c r="A725" s="228"/>
      <c r="B725" s="229"/>
      <c r="C725" s="229"/>
      <c r="D725" s="229"/>
      <c r="E725" s="230"/>
      <c r="F725" s="230"/>
      <c r="G725" s="230"/>
      <c r="H725" s="230"/>
      <c r="I725" s="230"/>
      <c r="J725" s="230"/>
      <c r="K725" s="230"/>
      <c r="L725" s="230"/>
      <c r="M725" s="230"/>
      <c r="N725" s="230"/>
      <c r="O725" s="230"/>
      <c r="P725" s="230"/>
      <c r="Q725" s="230"/>
      <c r="R725" s="230"/>
      <c r="S725" s="230"/>
      <c r="T725" s="232" t="s">
        <v>262</v>
      </c>
      <c r="U725" s="232"/>
      <c r="V725" s="232"/>
      <c r="W725" s="232"/>
      <c r="X725" s="232"/>
      <c r="Y725" s="233" t="s">
        <v>263</v>
      </c>
      <c r="Z725" s="233"/>
      <c r="AA725" s="233"/>
      <c r="AB725" s="233"/>
      <c r="AC725" s="233"/>
      <c r="AE725" s="120" t="s">
        <v>323</v>
      </c>
      <c r="AF725" s="120">
        <v>1000</v>
      </c>
    </row>
    <row r="726" spans="1:32" s="120" customFormat="1" ht="19.5" thickTop="1">
      <c r="A726" s="106">
        <v>1</v>
      </c>
      <c r="B726" s="226">
        <v>0.7916666666666666</v>
      </c>
      <c r="C726" s="226"/>
      <c r="D726" s="226"/>
      <c r="E726" s="220" t="s">
        <v>288</v>
      </c>
      <c r="F726" s="220"/>
      <c r="G726" s="220"/>
      <c r="H726" s="220"/>
      <c r="I726" s="220"/>
      <c r="J726" s="221">
        <v>11</v>
      </c>
      <c r="K726" s="221"/>
      <c r="L726" s="107" t="s">
        <v>264</v>
      </c>
      <c r="M726" s="221">
        <v>0</v>
      </c>
      <c r="N726" s="221"/>
      <c r="O726" s="222" t="s">
        <v>297</v>
      </c>
      <c r="P726" s="222"/>
      <c r="Q726" s="222"/>
      <c r="R726" s="222"/>
      <c r="S726" s="222"/>
      <c r="T726" s="226"/>
      <c r="U726" s="226"/>
      <c r="V726" s="226"/>
      <c r="W726" s="226"/>
      <c r="X726" s="226"/>
      <c r="Y726" s="223"/>
      <c r="Z726" s="223"/>
      <c r="AA726" s="223"/>
      <c r="AB726" s="223"/>
      <c r="AC726" s="223"/>
      <c r="AE726" s="120" t="s">
        <v>324</v>
      </c>
      <c r="AF726" s="120">
        <v>500</v>
      </c>
    </row>
    <row r="727" spans="1:29" s="120" customFormat="1" ht="18.75">
      <c r="A727" s="108">
        <v>2</v>
      </c>
      <c r="B727" s="224"/>
      <c r="C727" s="224"/>
      <c r="D727" s="224"/>
      <c r="E727" s="220"/>
      <c r="F727" s="220"/>
      <c r="G727" s="220"/>
      <c r="H727" s="220"/>
      <c r="I727" s="220"/>
      <c r="J727" s="225"/>
      <c r="K727" s="225"/>
      <c r="L727" s="107" t="s">
        <v>265</v>
      </c>
      <c r="M727" s="225"/>
      <c r="N727" s="225"/>
      <c r="O727" s="222"/>
      <c r="P727" s="222"/>
      <c r="Q727" s="222"/>
      <c r="R727" s="222"/>
      <c r="S727" s="222"/>
      <c r="T727" s="219"/>
      <c r="U727" s="219"/>
      <c r="V727" s="219"/>
      <c r="W727" s="219"/>
      <c r="X727" s="219"/>
      <c r="Y727" s="210"/>
      <c r="Z727" s="211"/>
      <c r="AA727" s="211"/>
      <c r="AB727" s="211"/>
      <c r="AC727" s="211"/>
    </row>
    <row r="728" spans="1:29" s="120" customFormat="1" ht="18.75">
      <c r="A728" s="108">
        <v>3</v>
      </c>
      <c r="B728" s="219"/>
      <c r="C728" s="219"/>
      <c r="D728" s="219"/>
      <c r="E728" s="220"/>
      <c r="F728" s="220"/>
      <c r="G728" s="220"/>
      <c r="H728" s="220"/>
      <c r="I728" s="220"/>
      <c r="J728" s="221"/>
      <c r="K728" s="221"/>
      <c r="L728" s="107" t="s">
        <v>265</v>
      </c>
      <c r="M728" s="221"/>
      <c r="N728" s="221"/>
      <c r="O728" s="222"/>
      <c r="P728" s="222"/>
      <c r="Q728" s="222"/>
      <c r="R728" s="222"/>
      <c r="S728" s="222"/>
      <c r="T728" s="219"/>
      <c r="U728" s="219"/>
      <c r="V728" s="219"/>
      <c r="W728" s="219"/>
      <c r="X728" s="219"/>
      <c r="Y728" s="210"/>
      <c r="Z728" s="211"/>
      <c r="AA728" s="211"/>
      <c r="AB728" s="211"/>
      <c r="AC728" s="211"/>
    </row>
    <row r="729" spans="1:29" s="120" customFormat="1" ht="19.5" thickBot="1">
      <c r="A729" s="109">
        <v>4</v>
      </c>
      <c r="B729" s="212"/>
      <c r="C729" s="212"/>
      <c r="D729" s="212"/>
      <c r="E729" s="213"/>
      <c r="F729" s="213"/>
      <c r="G729" s="213"/>
      <c r="H729" s="213"/>
      <c r="I729" s="213"/>
      <c r="J729" s="214"/>
      <c r="K729" s="214"/>
      <c r="L729" s="110" t="s">
        <v>265</v>
      </c>
      <c r="M729" s="214"/>
      <c r="N729" s="214"/>
      <c r="O729" s="215"/>
      <c r="P729" s="215"/>
      <c r="Q729" s="215"/>
      <c r="R729" s="215"/>
      <c r="S729" s="215"/>
      <c r="T729" s="216"/>
      <c r="U729" s="217"/>
      <c r="V729" s="217"/>
      <c r="W729" s="217"/>
      <c r="X729" s="217"/>
      <c r="Y729" s="218"/>
      <c r="Z729" s="218"/>
      <c r="AA729" s="218"/>
      <c r="AB729" s="218"/>
      <c r="AC729" s="218"/>
    </row>
    <row r="731" spans="1:29" s="120" customFormat="1" ht="19.5" thickBot="1">
      <c r="A731" s="105">
        <v>9</v>
      </c>
      <c r="B731" s="105" t="s">
        <v>252</v>
      </c>
      <c r="C731" s="105">
        <v>6</v>
      </c>
      <c r="D731" s="105" t="s">
        <v>253</v>
      </c>
      <c r="E731" s="105" t="s">
        <v>254</v>
      </c>
      <c r="F731" s="105" t="s">
        <v>266</v>
      </c>
      <c r="G731" s="105" t="s">
        <v>255</v>
      </c>
      <c r="H731" s="105"/>
      <c r="I731" s="227" t="s">
        <v>256</v>
      </c>
      <c r="J731" s="227"/>
      <c r="K731" s="227" t="s">
        <v>267</v>
      </c>
      <c r="L731" s="227"/>
      <c r="M731" s="227"/>
      <c r="N731" s="227"/>
      <c r="O731" s="227"/>
      <c r="P731" s="227"/>
      <c r="Q731" s="227"/>
      <c r="R731" s="227"/>
      <c r="S731" s="227"/>
      <c r="T731" s="227" t="s">
        <v>349</v>
      </c>
      <c r="U731" s="227"/>
      <c r="V731" s="227"/>
      <c r="W731" s="227" t="s">
        <v>268</v>
      </c>
      <c r="X731" s="227"/>
      <c r="Y731" s="227"/>
      <c r="Z731" s="227"/>
      <c r="AA731" s="227"/>
      <c r="AB731" s="227"/>
      <c r="AC731" s="227"/>
    </row>
    <row r="732" spans="1:32" s="120" customFormat="1" ht="19.5" thickBot="1">
      <c r="A732" s="228" t="s">
        <v>258</v>
      </c>
      <c r="B732" s="229" t="s">
        <v>259</v>
      </c>
      <c r="C732" s="229"/>
      <c r="D732" s="229"/>
      <c r="E732" s="230" t="s">
        <v>260</v>
      </c>
      <c r="F732" s="230"/>
      <c r="G732" s="230"/>
      <c r="H732" s="230"/>
      <c r="I732" s="230"/>
      <c r="J732" s="230"/>
      <c r="K732" s="230"/>
      <c r="L732" s="230"/>
      <c r="M732" s="230"/>
      <c r="N732" s="230"/>
      <c r="O732" s="230"/>
      <c r="P732" s="230"/>
      <c r="Q732" s="230"/>
      <c r="R732" s="230"/>
      <c r="S732" s="230"/>
      <c r="T732" s="231" t="s">
        <v>261</v>
      </c>
      <c r="U732" s="231"/>
      <c r="V732" s="231"/>
      <c r="W732" s="231"/>
      <c r="X732" s="231"/>
      <c r="Y732" s="231"/>
      <c r="Z732" s="231"/>
      <c r="AA732" s="231"/>
      <c r="AB732" s="231"/>
      <c r="AC732" s="231"/>
      <c r="AE732" s="120" t="s">
        <v>322</v>
      </c>
      <c r="AF732" s="120">
        <v>1500</v>
      </c>
    </row>
    <row r="733" spans="1:32" s="120" customFormat="1" ht="20.25" thickBot="1" thickTop="1">
      <c r="A733" s="228"/>
      <c r="B733" s="229"/>
      <c r="C733" s="229"/>
      <c r="D733" s="229"/>
      <c r="E733" s="230"/>
      <c r="F733" s="230"/>
      <c r="G733" s="230"/>
      <c r="H733" s="230"/>
      <c r="I733" s="230"/>
      <c r="J733" s="230"/>
      <c r="K733" s="230"/>
      <c r="L733" s="230"/>
      <c r="M733" s="230"/>
      <c r="N733" s="230"/>
      <c r="O733" s="230"/>
      <c r="P733" s="230"/>
      <c r="Q733" s="230"/>
      <c r="R733" s="230"/>
      <c r="S733" s="230"/>
      <c r="T733" s="232" t="s">
        <v>262</v>
      </c>
      <c r="U733" s="232"/>
      <c r="V733" s="232"/>
      <c r="W733" s="232"/>
      <c r="X733" s="232"/>
      <c r="Y733" s="233" t="s">
        <v>263</v>
      </c>
      <c r="Z733" s="233"/>
      <c r="AA733" s="233"/>
      <c r="AB733" s="233"/>
      <c r="AC733" s="233"/>
      <c r="AE733" s="120" t="s">
        <v>323</v>
      </c>
      <c r="AF733" s="120">
        <v>1000</v>
      </c>
    </row>
    <row r="734" spans="1:32" s="120" customFormat="1" ht="19.5" thickTop="1">
      <c r="A734" s="106">
        <v>1</v>
      </c>
      <c r="B734" s="226">
        <v>0.7916666666666666</v>
      </c>
      <c r="C734" s="226"/>
      <c r="D734" s="226"/>
      <c r="E734" s="220" t="s">
        <v>268</v>
      </c>
      <c r="F734" s="220"/>
      <c r="G734" s="220"/>
      <c r="H734" s="220"/>
      <c r="I734" s="220"/>
      <c r="J734" s="221">
        <v>0</v>
      </c>
      <c r="K734" s="221"/>
      <c r="L734" s="107" t="s">
        <v>264</v>
      </c>
      <c r="M734" s="221">
        <v>5</v>
      </c>
      <c r="N734" s="221"/>
      <c r="O734" s="222" t="s">
        <v>278</v>
      </c>
      <c r="P734" s="222"/>
      <c r="Q734" s="222"/>
      <c r="R734" s="222"/>
      <c r="S734" s="222"/>
      <c r="T734" s="226"/>
      <c r="U734" s="226"/>
      <c r="V734" s="226"/>
      <c r="W734" s="226"/>
      <c r="X734" s="226"/>
      <c r="Y734" s="223"/>
      <c r="Z734" s="223"/>
      <c r="AA734" s="223"/>
      <c r="AB734" s="223"/>
      <c r="AC734" s="223"/>
      <c r="AE734" s="120" t="s">
        <v>324</v>
      </c>
      <c r="AF734" s="120">
        <v>500</v>
      </c>
    </row>
    <row r="735" spans="1:29" s="120" customFormat="1" ht="18.75">
      <c r="A735" s="108">
        <v>2</v>
      </c>
      <c r="B735" s="224"/>
      <c r="C735" s="224"/>
      <c r="D735" s="224"/>
      <c r="E735" s="220"/>
      <c r="F735" s="220"/>
      <c r="G735" s="220"/>
      <c r="H735" s="220"/>
      <c r="I735" s="220"/>
      <c r="J735" s="225"/>
      <c r="K735" s="225"/>
      <c r="L735" s="107" t="s">
        <v>265</v>
      </c>
      <c r="M735" s="225"/>
      <c r="N735" s="225"/>
      <c r="O735" s="222"/>
      <c r="P735" s="222"/>
      <c r="Q735" s="222"/>
      <c r="R735" s="222"/>
      <c r="S735" s="222"/>
      <c r="T735" s="219"/>
      <c r="U735" s="219"/>
      <c r="V735" s="219"/>
      <c r="W735" s="219"/>
      <c r="X735" s="219"/>
      <c r="Y735" s="210"/>
      <c r="Z735" s="211"/>
      <c r="AA735" s="211"/>
      <c r="AB735" s="211"/>
      <c r="AC735" s="211"/>
    </row>
    <row r="736" spans="1:29" s="120" customFormat="1" ht="18.75">
      <c r="A736" s="108">
        <v>3</v>
      </c>
      <c r="B736" s="219"/>
      <c r="C736" s="219"/>
      <c r="D736" s="219"/>
      <c r="E736" s="220"/>
      <c r="F736" s="220"/>
      <c r="G736" s="220"/>
      <c r="H736" s="220"/>
      <c r="I736" s="220"/>
      <c r="J736" s="221"/>
      <c r="K736" s="221"/>
      <c r="L736" s="107" t="s">
        <v>265</v>
      </c>
      <c r="M736" s="221"/>
      <c r="N736" s="221"/>
      <c r="O736" s="222"/>
      <c r="P736" s="222"/>
      <c r="Q736" s="222"/>
      <c r="R736" s="222"/>
      <c r="S736" s="222"/>
      <c r="T736" s="219"/>
      <c r="U736" s="219"/>
      <c r="V736" s="219"/>
      <c r="W736" s="219"/>
      <c r="X736" s="219"/>
      <c r="Y736" s="210"/>
      <c r="Z736" s="211"/>
      <c r="AA736" s="211"/>
      <c r="AB736" s="211"/>
      <c r="AC736" s="211"/>
    </row>
    <row r="737" spans="1:29" s="120" customFormat="1" ht="19.5" thickBot="1">
      <c r="A737" s="109">
        <v>4</v>
      </c>
      <c r="B737" s="212"/>
      <c r="C737" s="212"/>
      <c r="D737" s="212"/>
      <c r="E737" s="213"/>
      <c r="F737" s="213"/>
      <c r="G737" s="213"/>
      <c r="H737" s="213"/>
      <c r="I737" s="213"/>
      <c r="J737" s="214"/>
      <c r="K737" s="214"/>
      <c r="L737" s="110" t="s">
        <v>265</v>
      </c>
      <c r="M737" s="214"/>
      <c r="N737" s="214"/>
      <c r="O737" s="215"/>
      <c r="P737" s="215"/>
      <c r="Q737" s="215"/>
      <c r="R737" s="215"/>
      <c r="S737" s="215"/>
      <c r="T737" s="216"/>
      <c r="U737" s="217"/>
      <c r="V737" s="217"/>
      <c r="W737" s="217"/>
      <c r="X737" s="217"/>
      <c r="Y737" s="218"/>
      <c r="Z737" s="218"/>
      <c r="AA737" s="218"/>
      <c r="AB737" s="218"/>
      <c r="AC737" s="218"/>
    </row>
    <row r="739" spans="1:29" s="120" customFormat="1" ht="19.5" thickBot="1">
      <c r="A739" s="105">
        <v>9</v>
      </c>
      <c r="B739" s="105" t="s">
        <v>252</v>
      </c>
      <c r="C739" s="105">
        <v>13</v>
      </c>
      <c r="D739" s="105" t="s">
        <v>253</v>
      </c>
      <c r="E739" s="105" t="s">
        <v>254</v>
      </c>
      <c r="F739" s="105" t="s">
        <v>266</v>
      </c>
      <c r="G739" s="105" t="s">
        <v>255</v>
      </c>
      <c r="H739" s="105"/>
      <c r="I739" s="227" t="s">
        <v>256</v>
      </c>
      <c r="J739" s="227"/>
      <c r="K739" s="227" t="s">
        <v>468</v>
      </c>
      <c r="L739" s="227"/>
      <c r="M739" s="227"/>
      <c r="N739" s="227"/>
      <c r="O739" s="227"/>
      <c r="P739" s="227"/>
      <c r="Q739" s="227"/>
      <c r="R739" s="227"/>
      <c r="S739" s="227"/>
      <c r="T739" s="227" t="s">
        <v>349</v>
      </c>
      <c r="U739" s="227"/>
      <c r="V739" s="227"/>
      <c r="W739" s="227" t="s">
        <v>292</v>
      </c>
      <c r="X739" s="227"/>
      <c r="Y739" s="227"/>
      <c r="Z739" s="227"/>
      <c r="AA739" s="227"/>
      <c r="AB739" s="227"/>
      <c r="AC739" s="227"/>
    </row>
    <row r="740" spans="1:32" s="120" customFormat="1" ht="19.5" thickBot="1">
      <c r="A740" s="228" t="s">
        <v>258</v>
      </c>
      <c r="B740" s="229" t="s">
        <v>259</v>
      </c>
      <c r="C740" s="229"/>
      <c r="D740" s="229"/>
      <c r="E740" s="230" t="s">
        <v>260</v>
      </c>
      <c r="F740" s="230"/>
      <c r="G740" s="230"/>
      <c r="H740" s="230"/>
      <c r="I740" s="230"/>
      <c r="J740" s="230"/>
      <c r="K740" s="230"/>
      <c r="L740" s="230"/>
      <c r="M740" s="230"/>
      <c r="N740" s="230"/>
      <c r="O740" s="230"/>
      <c r="P740" s="230"/>
      <c r="Q740" s="230"/>
      <c r="R740" s="230"/>
      <c r="S740" s="230"/>
      <c r="T740" s="231" t="s">
        <v>261</v>
      </c>
      <c r="U740" s="231"/>
      <c r="V740" s="231"/>
      <c r="W740" s="231"/>
      <c r="X740" s="231"/>
      <c r="Y740" s="231"/>
      <c r="Z740" s="231"/>
      <c r="AA740" s="231"/>
      <c r="AB740" s="231"/>
      <c r="AC740" s="231"/>
      <c r="AE740" s="120" t="s">
        <v>322</v>
      </c>
      <c r="AF740" s="120">
        <v>1000</v>
      </c>
    </row>
    <row r="741" spans="1:32" s="120" customFormat="1" ht="20.25" thickBot="1" thickTop="1">
      <c r="A741" s="228"/>
      <c r="B741" s="229"/>
      <c r="C741" s="229"/>
      <c r="D741" s="229"/>
      <c r="E741" s="230"/>
      <c r="F741" s="230"/>
      <c r="G741" s="230"/>
      <c r="H741" s="230"/>
      <c r="I741" s="230"/>
      <c r="J741" s="230"/>
      <c r="K741" s="230"/>
      <c r="L741" s="230"/>
      <c r="M741" s="230"/>
      <c r="N741" s="230"/>
      <c r="O741" s="230"/>
      <c r="P741" s="230"/>
      <c r="Q741" s="230"/>
      <c r="R741" s="230"/>
      <c r="S741" s="230"/>
      <c r="T741" s="232" t="s">
        <v>262</v>
      </c>
      <c r="U741" s="232"/>
      <c r="V741" s="232"/>
      <c r="W741" s="232"/>
      <c r="X741" s="232"/>
      <c r="Y741" s="233" t="s">
        <v>263</v>
      </c>
      <c r="Z741" s="233"/>
      <c r="AA741" s="233"/>
      <c r="AB741" s="233"/>
      <c r="AC741" s="233"/>
      <c r="AE741" s="120" t="s">
        <v>323</v>
      </c>
      <c r="AF741" s="120">
        <v>1000</v>
      </c>
    </row>
    <row r="742" spans="1:32" s="120" customFormat="1" ht="19.5" thickTop="1">
      <c r="A742" s="106">
        <v>1</v>
      </c>
      <c r="B742" s="226">
        <v>0.7847222222222222</v>
      </c>
      <c r="C742" s="226"/>
      <c r="D742" s="226"/>
      <c r="E742" s="220" t="s">
        <v>268</v>
      </c>
      <c r="F742" s="220"/>
      <c r="G742" s="220"/>
      <c r="H742" s="220"/>
      <c r="I742" s="220"/>
      <c r="J742" s="221">
        <v>0</v>
      </c>
      <c r="K742" s="221"/>
      <c r="L742" s="107" t="s">
        <v>264</v>
      </c>
      <c r="M742" s="221">
        <v>1</v>
      </c>
      <c r="N742" s="221"/>
      <c r="O742" s="222" t="s">
        <v>292</v>
      </c>
      <c r="P742" s="222"/>
      <c r="Q742" s="222"/>
      <c r="R742" s="222"/>
      <c r="S742" s="222"/>
      <c r="T742" s="226"/>
      <c r="U742" s="226"/>
      <c r="V742" s="226"/>
      <c r="W742" s="226"/>
      <c r="X742" s="226"/>
      <c r="Y742" s="223"/>
      <c r="Z742" s="223"/>
      <c r="AA742" s="223"/>
      <c r="AB742" s="223"/>
      <c r="AC742" s="223"/>
      <c r="AE742" s="120" t="s">
        <v>324</v>
      </c>
      <c r="AF742" s="120">
        <v>500</v>
      </c>
    </row>
    <row r="743" spans="1:29" s="120" customFormat="1" ht="18.75">
      <c r="A743" s="108">
        <v>2</v>
      </c>
      <c r="B743" s="224"/>
      <c r="C743" s="224"/>
      <c r="D743" s="224"/>
      <c r="E743" s="220"/>
      <c r="F743" s="220"/>
      <c r="G743" s="220"/>
      <c r="H743" s="220"/>
      <c r="I743" s="220"/>
      <c r="J743" s="225"/>
      <c r="K743" s="225"/>
      <c r="L743" s="107" t="s">
        <v>265</v>
      </c>
      <c r="M743" s="225"/>
      <c r="N743" s="225"/>
      <c r="O743" s="222"/>
      <c r="P743" s="222"/>
      <c r="Q743" s="222"/>
      <c r="R743" s="222"/>
      <c r="S743" s="222"/>
      <c r="T743" s="219"/>
      <c r="U743" s="219"/>
      <c r="V743" s="219"/>
      <c r="W743" s="219"/>
      <c r="X743" s="219"/>
      <c r="Y743" s="210"/>
      <c r="Z743" s="211"/>
      <c r="AA743" s="211"/>
      <c r="AB743" s="211"/>
      <c r="AC743" s="211"/>
    </row>
    <row r="744" spans="1:29" s="120" customFormat="1" ht="18.75">
      <c r="A744" s="108">
        <v>3</v>
      </c>
      <c r="B744" s="219"/>
      <c r="C744" s="219"/>
      <c r="D744" s="219"/>
      <c r="E744" s="220"/>
      <c r="F744" s="220"/>
      <c r="G744" s="220"/>
      <c r="H744" s="220"/>
      <c r="I744" s="220"/>
      <c r="J744" s="221"/>
      <c r="K744" s="221"/>
      <c r="L744" s="107" t="s">
        <v>265</v>
      </c>
      <c r="M744" s="221"/>
      <c r="N744" s="221"/>
      <c r="O744" s="222"/>
      <c r="P744" s="222"/>
      <c r="Q744" s="222"/>
      <c r="R744" s="222"/>
      <c r="S744" s="222"/>
      <c r="T744" s="219"/>
      <c r="U744" s="219"/>
      <c r="V744" s="219"/>
      <c r="W744" s="219"/>
      <c r="X744" s="219"/>
      <c r="Y744" s="210"/>
      <c r="Z744" s="211"/>
      <c r="AA744" s="211"/>
      <c r="AB744" s="211"/>
      <c r="AC744" s="211"/>
    </row>
    <row r="745" spans="1:29" s="120" customFormat="1" ht="19.5" thickBot="1">
      <c r="A745" s="109">
        <v>4</v>
      </c>
      <c r="B745" s="212"/>
      <c r="C745" s="212"/>
      <c r="D745" s="212"/>
      <c r="E745" s="213"/>
      <c r="F745" s="213"/>
      <c r="G745" s="213"/>
      <c r="H745" s="213"/>
      <c r="I745" s="213"/>
      <c r="J745" s="214"/>
      <c r="K745" s="214"/>
      <c r="L745" s="110" t="s">
        <v>265</v>
      </c>
      <c r="M745" s="214"/>
      <c r="N745" s="214"/>
      <c r="O745" s="215"/>
      <c r="P745" s="215"/>
      <c r="Q745" s="215"/>
      <c r="R745" s="215"/>
      <c r="S745" s="215"/>
      <c r="T745" s="216"/>
      <c r="U745" s="217"/>
      <c r="V745" s="217"/>
      <c r="W745" s="217"/>
      <c r="X745" s="217"/>
      <c r="Y745" s="218"/>
      <c r="Z745" s="218"/>
      <c r="AA745" s="218"/>
      <c r="AB745" s="218"/>
      <c r="AC745" s="218"/>
    </row>
    <row r="747" spans="1:29" s="120" customFormat="1" ht="19.5" thickBot="1">
      <c r="A747" s="105">
        <v>9</v>
      </c>
      <c r="B747" s="105" t="s">
        <v>252</v>
      </c>
      <c r="C747" s="105">
        <v>14</v>
      </c>
      <c r="D747" s="105" t="s">
        <v>253</v>
      </c>
      <c r="E747" s="105" t="s">
        <v>254</v>
      </c>
      <c r="F747" s="105" t="s">
        <v>295</v>
      </c>
      <c r="G747" s="105" t="s">
        <v>255</v>
      </c>
      <c r="H747" s="105"/>
      <c r="I747" s="227" t="s">
        <v>256</v>
      </c>
      <c r="J747" s="227"/>
      <c r="K747" s="227" t="s">
        <v>469</v>
      </c>
      <c r="L747" s="227"/>
      <c r="M747" s="227"/>
      <c r="N747" s="227"/>
      <c r="O747" s="227"/>
      <c r="P747" s="227"/>
      <c r="Q747" s="227"/>
      <c r="R747" s="227"/>
      <c r="S747" s="227"/>
      <c r="T747" s="227" t="s">
        <v>349</v>
      </c>
      <c r="U747" s="227"/>
      <c r="V747" s="227"/>
      <c r="W747" s="227" t="s">
        <v>449</v>
      </c>
      <c r="X747" s="227"/>
      <c r="Y747" s="227"/>
      <c r="Z747" s="227"/>
      <c r="AA747" s="227"/>
      <c r="AB747" s="227"/>
      <c r="AC747" s="227"/>
    </row>
    <row r="748" spans="1:31" s="120" customFormat="1" ht="19.5" thickBot="1">
      <c r="A748" s="228" t="s">
        <v>258</v>
      </c>
      <c r="B748" s="229" t="s">
        <v>259</v>
      </c>
      <c r="C748" s="229"/>
      <c r="D748" s="229"/>
      <c r="E748" s="230" t="s">
        <v>260</v>
      </c>
      <c r="F748" s="230"/>
      <c r="G748" s="230"/>
      <c r="H748" s="230"/>
      <c r="I748" s="230"/>
      <c r="J748" s="230"/>
      <c r="K748" s="230"/>
      <c r="L748" s="230"/>
      <c r="M748" s="230"/>
      <c r="N748" s="230"/>
      <c r="O748" s="230"/>
      <c r="P748" s="230"/>
      <c r="Q748" s="230"/>
      <c r="R748" s="230"/>
      <c r="S748" s="230"/>
      <c r="T748" s="231" t="s">
        <v>261</v>
      </c>
      <c r="U748" s="231"/>
      <c r="V748" s="231"/>
      <c r="W748" s="231"/>
      <c r="X748" s="231"/>
      <c r="Y748" s="231"/>
      <c r="Z748" s="231"/>
      <c r="AA748" s="231"/>
      <c r="AB748" s="231"/>
      <c r="AC748" s="231"/>
      <c r="AE748" s="120" t="s">
        <v>322</v>
      </c>
    </row>
    <row r="749" spans="1:32" s="120" customFormat="1" ht="20.25" thickBot="1" thickTop="1">
      <c r="A749" s="228"/>
      <c r="B749" s="229"/>
      <c r="C749" s="229"/>
      <c r="D749" s="229"/>
      <c r="E749" s="230"/>
      <c r="F749" s="230"/>
      <c r="G749" s="230"/>
      <c r="H749" s="230"/>
      <c r="I749" s="230"/>
      <c r="J749" s="230"/>
      <c r="K749" s="230"/>
      <c r="L749" s="230"/>
      <c r="M749" s="230"/>
      <c r="N749" s="230"/>
      <c r="O749" s="230"/>
      <c r="P749" s="230"/>
      <c r="Q749" s="230"/>
      <c r="R749" s="230"/>
      <c r="S749" s="230"/>
      <c r="T749" s="232" t="s">
        <v>262</v>
      </c>
      <c r="U749" s="232"/>
      <c r="V749" s="232"/>
      <c r="W749" s="232"/>
      <c r="X749" s="232"/>
      <c r="Y749" s="233" t="s">
        <v>263</v>
      </c>
      <c r="Z749" s="233"/>
      <c r="AA749" s="233"/>
      <c r="AB749" s="233"/>
      <c r="AC749" s="233"/>
      <c r="AE749" s="120" t="s">
        <v>323</v>
      </c>
      <c r="AF749" s="120">
        <v>1000</v>
      </c>
    </row>
    <row r="750" spans="1:32" s="120" customFormat="1" ht="19.5" thickTop="1">
      <c r="A750" s="106">
        <v>1</v>
      </c>
      <c r="B750" s="226">
        <v>0.5</v>
      </c>
      <c r="C750" s="226"/>
      <c r="D750" s="226"/>
      <c r="E750" s="220" t="s">
        <v>449</v>
      </c>
      <c r="F750" s="220"/>
      <c r="G750" s="220"/>
      <c r="H750" s="220"/>
      <c r="I750" s="220"/>
      <c r="J750" s="221">
        <v>12</v>
      </c>
      <c r="K750" s="221"/>
      <c r="L750" s="107" t="s">
        <v>264</v>
      </c>
      <c r="M750" s="221">
        <v>0</v>
      </c>
      <c r="N750" s="221"/>
      <c r="O750" s="222" t="s">
        <v>464</v>
      </c>
      <c r="P750" s="222"/>
      <c r="Q750" s="222"/>
      <c r="R750" s="222"/>
      <c r="S750" s="222"/>
      <c r="T750" s="226"/>
      <c r="U750" s="226"/>
      <c r="V750" s="226"/>
      <c r="W750" s="226"/>
      <c r="X750" s="226"/>
      <c r="Y750" s="223"/>
      <c r="Z750" s="223"/>
      <c r="AA750" s="223"/>
      <c r="AB750" s="223"/>
      <c r="AC750" s="223"/>
      <c r="AE750" s="120" t="s">
        <v>324</v>
      </c>
      <c r="AF750" s="120">
        <v>500</v>
      </c>
    </row>
    <row r="751" spans="1:29" s="120" customFormat="1" ht="18.75">
      <c r="A751" s="108">
        <v>2</v>
      </c>
      <c r="B751" s="224"/>
      <c r="C751" s="224"/>
      <c r="D751" s="224"/>
      <c r="E751" s="220"/>
      <c r="F751" s="220"/>
      <c r="G751" s="220"/>
      <c r="H751" s="220"/>
      <c r="I751" s="220"/>
      <c r="J751" s="225"/>
      <c r="K751" s="225"/>
      <c r="L751" s="107" t="s">
        <v>265</v>
      </c>
      <c r="M751" s="225"/>
      <c r="N751" s="225"/>
      <c r="O751" s="222"/>
      <c r="P751" s="222"/>
      <c r="Q751" s="222"/>
      <c r="R751" s="222"/>
      <c r="S751" s="222"/>
      <c r="T751" s="219"/>
      <c r="U751" s="219"/>
      <c r="V751" s="219"/>
      <c r="W751" s="219"/>
      <c r="X751" s="219"/>
      <c r="Y751" s="210"/>
      <c r="Z751" s="211"/>
      <c r="AA751" s="211"/>
      <c r="AB751" s="211"/>
      <c r="AC751" s="211"/>
    </row>
    <row r="752" spans="1:29" s="120" customFormat="1" ht="18.75">
      <c r="A752" s="108">
        <v>3</v>
      </c>
      <c r="B752" s="219"/>
      <c r="C752" s="219"/>
      <c r="D752" s="219"/>
      <c r="E752" s="220"/>
      <c r="F752" s="220"/>
      <c r="G752" s="220"/>
      <c r="H752" s="220"/>
      <c r="I752" s="220"/>
      <c r="J752" s="221"/>
      <c r="K752" s="221"/>
      <c r="L752" s="107" t="s">
        <v>265</v>
      </c>
      <c r="M752" s="221"/>
      <c r="N752" s="221"/>
      <c r="O752" s="222"/>
      <c r="P752" s="222"/>
      <c r="Q752" s="222"/>
      <c r="R752" s="222"/>
      <c r="S752" s="222"/>
      <c r="T752" s="219"/>
      <c r="U752" s="219"/>
      <c r="V752" s="219"/>
      <c r="W752" s="219"/>
      <c r="X752" s="219"/>
      <c r="Y752" s="210"/>
      <c r="Z752" s="211"/>
      <c r="AA752" s="211"/>
      <c r="AB752" s="211"/>
      <c r="AC752" s="211"/>
    </row>
    <row r="753" spans="1:29" s="120" customFormat="1" ht="19.5" thickBot="1">
      <c r="A753" s="109">
        <v>4</v>
      </c>
      <c r="B753" s="212"/>
      <c r="C753" s="212"/>
      <c r="D753" s="212"/>
      <c r="E753" s="213"/>
      <c r="F753" s="213"/>
      <c r="G753" s="213"/>
      <c r="H753" s="213"/>
      <c r="I753" s="213"/>
      <c r="J753" s="214"/>
      <c r="K753" s="214"/>
      <c r="L753" s="110" t="s">
        <v>265</v>
      </c>
      <c r="M753" s="214"/>
      <c r="N753" s="214"/>
      <c r="O753" s="215"/>
      <c r="P753" s="215"/>
      <c r="Q753" s="215"/>
      <c r="R753" s="215"/>
      <c r="S753" s="215"/>
      <c r="T753" s="216"/>
      <c r="U753" s="217"/>
      <c r="V753" s="217"/>
      <c r="W753" s="217"/>
      <c r="X753" s="217"/>
      <c r="Y753" s="218"/>
      <c r="Z753" s="218"/>
      <c r="AA753" s="218"/>
      <c r="AB753" s="218"/>
      <c r="AC753" s="218"/>
    </row>
    <row r="755" spans="1:29" s="120" customFormat="1" ht="19.5" thickBot="1">
      <c r="A755" s="105">
        <v>9</v>
      </c>
      <c r="B755" s="105" t="s">
        <v>252</v>
      </c>
      <c r="C755" s="105">
        <v>14</v>
      </c>
      <c r="D755" s="105" t="s">
        <v>253</v>
      </c>
      <c r="E755" s="105" t="s">
        <v>254</v>
      </c>
      <c r="F755" s="105" t="s">
        <v>295</v>
      </c>
      <c r="G755" s="105" t="s">
        <v>255</v>
      </c>
      <c r="H755" s="105"/>
      <c r="I755" s="227" t="s">
        <v>256</v>
      </c>
      <c r="J755" s="227"/>
      <c r="K755" s="227" t="s">
        <v>475</v>
      </c>
      <c r="L755" s="227"/>
      <c r="M755" s="227"/>
      <c r="N755" s="227"/>
      <c r="O755" s="227"/>
      <c r="P755" s="227"/>
      <c r="Q755" s="227"/>
      <c r="R755" s="227"/>
      <c r="S755" s="227"/>
      <c r="T755" s="227" t="s">
        <v>349</v>
      </c>
      <c r="U755" s="227"/>
      <c r="V755" s="227"/>
      <c r="W755" s="227" t="s">
        <v>272</v>
      </c>
      <c r="X755" s="227"/>
      <c r="Y755" s="227"/>
      <c r="Z755" s="227"/>
      <c r="AA755" s="227"/>
      <c r="AB755" s="227"/>
      <c r="AC755" s="227"/>
    </row>
    <row r="756" spans="1:31" s="120" customFormat="1" ht="19.5" thickBot="1">
      <c r="A756" s="228" t="s">
        <v>258</v>
      </c>
      <c r="B756" s="229" t="s">
        <v>259</v>
      </c>
      <c r="C756" s="229"/>
      <c r="D756" s="229"/>
      <c r="E756" s="230" t="s">
        <v>260</v>
      </c>
      <c r="F756" s="230"/>
      <c r="G756" s="230"/>
      <c r="H756" s="230"/>
      <c r="I756" s="230"/>
      <c r="J756" s="230"/>
      <c r="K756" s="230"/>
      <c r="L756" s="230"/>
      <c r="M756" s="230"/>
      <c r="N756" s="230"/>
      <c r="O756" s="230"/>
      <c r="P756" s="230"/>
      <c r="Q756" s="230"/>
      <c r="R756" s="230"/>
      <c r="S756" s="230"/>
      <c r="T756" s="231" t="s">
        <v>261</v>
      </c>
      <c r="U756" s="231"/>
      <c r="V756" s="231"/>
      <c r="W756" s="231"/>
      <c r="X756" s="231"/>
      <c r="Y756" s="231"/>
      <c r="Z756" s="231"/>
      <c r="AA756" s="231"/>
      <c r="AB756" s="231"/>
      <c r="AC756" s="231"/>
      <c r="AE756" s="120" t="s">
        <v>322</v>
      </c>
    </row>
    <row r="757" spans="1:32" s="120" customFormat="1" ht="20.25" thickBot="1" thickTop="1">
      <c r="A757" s="228"/>
      <c r="B757" s="229"/>
      <c r="C757" s="229"/>
      <c r="D757" s="229"/>
      <c r="E757" s="230"/>
      <c r="F757" s="230"/>
      <c r="G757" s="230"/>
      <c r="H757" s="230"/>
      <c r="I757" s="230"/>
      <c r="J757" s="230"/>
      <c r="K757" s="230"/>
      <c r="L757" s="230"/>
      <c r="M757" s="230"/>
      <c r="N757" s="230"/>
      <c r="O757" s="230"/>
      <c r="P757" s="230"/>
      <c r="Q757" s="230"/>
      <c r="R757" s="230"/>
      <c r="S757" s="230"/>
      <c r="T757" s="232" t="s">
        <v>262</v>
      </c>
      <c r="U757" s="232"/>
      <c r="V757" s="232"/>
      <c r="W757" s="232"/>
      <c r="X757" s="232"/>
      <c r="Y757" s="233" t="s">
        <v>263</v>
      </c>
      <c r="Z757" s="233"/>
      <c r="AA757" s="233"/>
      <c r="AB757" s="233"/>
      <c r="AC757" s="233"/>
      <c r="AE757" s="120" t="s">
        <v>323</v>
      </c>
      <c r="AF757" s="120">
        <v>1000</v>
      </c>
    </row>
    <row r="758" spans="1:32" s="120" customFormat="1" ht="19.5" thickTop="1">
      <c r="A758" s="106">
        <v>1</v>
      </c>
      <c r="B758" s="226">
        <v>0.375</v>
      </c>
      <c r="C758" s="226"/>
      <c r="D758" s="226"/>
      <c r="E758" s="220" t="s">
        <v>277</v>
      </c>
      <c r="F758" s="220"/>
      <c r="G758" s="220"/>
      <c r="H758" s="220"/>
      <c r="I758" s="220"/>
      <c r="J758" s="221">
        <v>1</v>
      </c>
      <c r="K758" s="221"/>
      <c r="L758" s="107" t="s">
        <v>264</v>
      </c>
      <c r="M758" s="221">
        <v>5</v>
      </c>
      <c r="N758" s="221"/>
      <c r="O758" s="222" t="s">
        <v>350</v>
      </c>
      <c r="P758" s="222"/>
      <c r="Q758" s="222"/>
      <c r="R758" s="222"/>
      <c r="S758" s="222"/>
      <c r="T758" s="226"/>
      <c r="U758" s="226"/>
      <c r="V758" s="226"/>
      <c r="W758" s="226"/>
      <c r="X758" s="226"/>
      <c r="Y758" s="223"/>
      <c r="Z758" s="223"/>
      <c r="AA758" s="223"/>
      <c r="AB758" s="223"/>
      <c r="AC758" s="223"/>
      <c r="AE758" s="120" t="s">
        <v>324</v>
      </c>
      <c r="AF758" s="120">
        <v>2000</v>
      </c>
    </row>
    <row r="759" spans="1:29" s="120" customFormat="1" ht="18.75">
      <c r="A759" s="108">
        <v>2</v>
      </c>
      <c r="B759" s="224">
        <v>0.40972222222222227</v>
      </c>
      <c r="C759" s="224"/>
      <c r="D759" s="224"/>
      <c r="E759" s="220" t="s">
        <v>273</v>
      </c>
      <c r="F759" s="220"/>
      <c r="G759" s="220"/>
      <c r="H759" s="220"/>
      <c r="I759" s="220"/>
      <c r="J759" s="225">
        <v>4</v>
      </c>
      <c r="K759" s="225"/>
      <c r="L759" s="107" t="s">
        <v>265</v>
      </c>
      <c r="M759" s="225">
        <v>0</v>
      </c>
      <c r="N759" s="225"/>
      <c r="O759" s="222" t="s">
        <v>272</v>
      </c>
      <c r="P759" s="222"/>
      <c r="Q759" s="222"/>
      <c r="R759" s="222"/>
      <c r="S759" s="222"/>
      <c r="T759" s="219"/>
      <c r="U759" s="219"/>
      <c r="V759" s="219"/>
      <c r="W759" s="219"/>
      <c r="X759" s="219"/>
      <c r="Y759" s="210"/>
      <c r="Z759" s="211"/>
      <c r="AA759" s="211"/>
      <c r="AB759" s="211"/>
      <c r="AC759" s="211"/>
    </row>
    <row r="760" spans="1:29" s="120" customFormat="1" ht="18.75">
      <c r="A760" s="108">
        <v>3</v>
      </c>
      <c r="B760" s="219">
        <v>0.4444444444444444</v>
      </c>
      <c r="C760" s="219"/>
      <c r="D760" s="219"/>
      <c r="E760" s="220" t="s">
        <v>277</v>
      </c>
      <c r="F760" s="220"/>
      <c r="G760" s="220"/>
      <c r="H760" s="220"/>
      <c r="I760" s="220"/>
      <c r="J760" s="221">
        <v>0</v>
      </c>
      <c r="K760" s="221"/>
      <c r="L760" s="107" t="s">
        <v>265</v>
      </c>
      <c r="M760" s="221">
        <v>3</v>
      </c>
      <c r="N760" s="221"/>
      <c r="O760" s="222" t="s">
        <v>283</v>
      </c>
      <c r="P760" s="222"/>
      <c r="Q760" s="222"/>
      <c r="R760" s="222"/>
      <c r="S760" s="222"/>
      <c r="T760" s="219"/>
      <c r="U760" s="219"/>
      <c r="V760" s="219"/>
      <c r="W760" s="219"/>
      <c r="X760" s="219"/>
      <c r="Y760" s="210"/>
      <c r="Z760" s="211"/>
      <c r="AA760" s="211"/>
      <c r="AB760" s="211"/>
      <c r="AC760" s="211"/>
    </row>
    <row r="761" spans="1:29" s="120" customFormat="1" ht="19.5" thickBot="1">
      <c r="A761" s="109">
        <v>4</v>
      </c>
      <c r="B761" s="212">
        <v>0.4791666666666667</v>
      </c>
      <c r="C761" s="212"/>
      <c r="D761" s="212"/>
      <c r="E761" s="213" t="s">
        <v>291</v>
      </c>
      <c r="F761" s="213"/>
      <c r="G761" s="213"/>
      <c r="H761" s="213"/>
      <c r="I761" s="213"/>
      <c r="J761" s="214">
        <v>1</v>
      </c>
      <c r="K761" s="214"/>
      <c r="L761" s="110" t="s">
        <v>265</v>
      </c>
      <c r="M761" s="214">
        <v>1</v>
      </c>
      <c r="N761" s="214"/>
      <c r="O761" s="215" t="s">
        <v>272</v>
      </c>
      <c r="P761" s="215"/>
      <c r="Q761" s="215"/>
      <c r="R761" s="215"/>
      <c r="S761" s="215"/>
      <c r="T761" s="216"/>
      <c r="U761" s="217"/>
      <c r="V761" s="217"/>
      <c r="W761" s="217"/>
      <c r="X761" s="217"/>
      <c r="Y761" s="218"/>
      <c r="Z761" s="218"/>
      <c r="AA761" s="218"/>
      <c r="AB761" s="218"/>
      <c r="AC761" s="218"/>
    </row>
    <row r="763" spans="1:29" s="120" customFormat="1" ht="19.5" thickBot="1">
      <c r="A763" s="105">
        <v>9</v>
      </c>
      <c r="B763" s="105" t="s">
        <v>252</v>
      </c>
      <c r="C763" s="105">
        <v>15</v>
      </c>
      <c r="D763" s="105" t="s">
        <v>253</v>
      </c>
      <c r="E763" s="105" t="s">
        <v>254</v>
      </c>
      <c r="F763" s="105" t="s">
        <v>279</v>
      </c>
      <c r="G763" s="105" t="s">
        <v>255</v>
      </c>
      <c r="H763" s="105"/>
      <c r="I763" s="227" t="s">
        <v>256</v>
      </c>
      <c r="J763" s="227"/>
      <c r="K763" s="227" t="s">
        <v>481</v>
      </c>
      <c r="L763" s="227"/>
      <c r="M763" s="227"/>
      <c r="N763" s="227"/>
      <c r="O763" s="227"/>
      <c r="P763" s="227"/>
      <c r="Q763" s="227"/>
      <c r="R763" s="227"/>
      <c r="S763" s="227"/>
      <c r="T763" s="227" t="s">
        <v>349</v>
      </c>
      <c r="U763" s="227"/>
      <c r="V763" s="227"/>
      <c r="W763" s="227" t="s">
        <v>271</v>
      </c>
      <c r="X763" s="227"/>
      <c r="Y763" s="227"/>
      <c r="Z763" s="227"/>
      <c r="AA763" s="227"/>
      <c r="AB763" s="227"/>
      <c r="AC763" s="227"/>
    </row>
    <row r="764" spans="1:31" s="120" customFormat="1" ht="19.5" thickBot="1">
      <c r="A764" s="228" t="s">
        <v>258</v>
      </c>
      <c r="B764" s="229" t="s">
        <v>259</v>
      </c>
      <c r="C764" s="229"/>
      <c r="D764" s="229"/>
      <c r="E764" s="230" t="s">
        <v>260</v>
      </c>
      <c r="F764" s="230"/>
      <c r="G764" s="230"/>
      <c r="H764" s="230"/>
      <c r="I764" s="230"/>
      <c r="J764" s="230"/>
      <c r="K764" s="230"/>
      <c r="L764" s="230"/>
      <c r="M764" s="230"/>
      <c r="N764" s="230"/>
      <c r="O764" s="230"/>
      <c r="P764" s="230"/>
      <c r="Q764" s="230"/>
      <c r="R764" s="230"/>
      <c r="S764" s="230"/>
      <c r="T764" s="231" t="s">
        <v>261</v>
      </c>
      <c r="U764" s="231"/>
      <c r="V764" s="231"/>
      <c r="W764" s="231"/>
      <c r="X764" s="231"/>
      <c r="Y764" s="231"/>
      <c r="Z764" s="231"/>
      <c r="AA764" s="231"/>
      <c r="AB764" s="231"/>
      <c r="AC764" s="231"/>
      <c r="AE764" s="120" t="s">
        <v>322</v>
      </c>
    </row>
    <row r="765" spans="1:32" s="120" customFormat="1" ht="20.25" thickBot="1" thickTop="1">
      <c r="A765" s="228"/>
      <c r="B765" s="229"/>
      <c r="C765" s="229"/>
      <c r="D765" s="229"/>
      <c r="E765" s="230"/>
      <c r="F765" s="230"/>
      <c r="G765" s="230"/>
      <c r="H765" s="230"/>
      <c r="I765" s="230"/>
      <c r="J765" s="230"/>
      <c r="K765" s="230"/>
      <c r="L765" s="230"/>
      <c r="M765" s="230"/>
      <c r="N765" s="230"/>
      <c r="O765" s="230"/>
      <c r="P765" s="230"/>
      <c r="Q765" s="230"/>
      <c r="R765" s="230"/>
      <c r="S765" s="230"/>
      <c r="T765" s="232" t="s">
        <v>262</v>
      </c>
      <c r="U765" s="232"/>
      <c r="V765" s="232"/>
      <c r="W765" s="232"/>
      <c r="X765" s="232"/>
      <c r="Y765" s="233" t="s">
        <v>263</v>
      </c>
      <c r="Z765" s="233"/>
      <c r="AA765" s="233"/>
      <c r="AB765" s="233"/>
      <c r="AC765" s="233"/>
      <c r="AE765" s="120" t="s">
        <v>323</v>
      </c>
      <c r="AF765" s="120">
        <v>1000</v>
      </c>
    </row>
    <row r="766" spans="1:32" s="120" customFormat="1" ht="19.5" thickTop="1">
      <c r="A766" s="106">
        <v>1</v>
      </c>
      <c r="B766" s="226">
        <v>0.3958333333333333</v>
      </c>
      <c r="C766" s="226"/>
      <c r="D766" s="226"/>
      <c r="E766" s="220" t="s">
        <v>291</v>
      </c>
      <c r="F766" s="220"/>
      <c r="G766" s="220"/>
      <c r="H766" s="220"/>
      <c r="I766" s="220"/>
      <c r="J766" s="221">
        <v>1</v>
      </c>
      <c r="K766" s="221"/>
      <c r="L766" s="107" t="s">
        <v>264</v>
      </c>
      <c r="M766" s="221">
        <v>6</v>
      </c>
      <c r="N766" s="221"/>
      <c r="O766" s="222" t="s">
        <v>278</v>
      </c>
      <c r="P766" s="222"/>
      <c r="Q766" s="222"/>
      <c r="R766" s="222"/>
      <c r="S766" s="222"/>
      <c r="T766" s="226"/>
      <c r="U766" s="226"/>
      <c r="V766" s="226"/>
      <c r="W766" s="226"/>
      <c r="X766" s="226"/>
      <c r="Y766" s="223"/>
      <c r="Z766" s="223"/>
      <c r="AA766" s="223"/>
      <c r="AB766" s="223"/>
      <c r="AC766" s="223"/>
      <c r="AE766" s="120" t="s">
        <v>324</v>
      </c>
      <c r="AF766" s="120">
        <v>2500</v>
      </c>
    </row>
    <row r="767" spans="1:29" s="120" customFormat="1" ht="18.75">
      <c r="A767" s="108">
        <v>2</v>
      </c>
      <c r="B767" s="224">
        <v>0.4305555555555556</v>
      </c>
      <c r="C767" s="224"/>
      <c r="D767" s="224"/>
      <c r="E767" s="220" t="s">
        <v>292</v>
      </c>
      <c r="F767" s="220"/>
      <c r="G767" s="220"/>
      <c r="H767" s="220"/>
      <c r="I767" s="220"/>
      <c r="J767" s="225">
        <v>2</v>
      </c>
      <c r="K767" s="225"/>
      <c r="L767" s="107" t="s">
        <v>265</v>
      </c>
      <c r="M767" s="225">
        <v>1</v>
      </c>
      <c r="N767" s="225"/>
      <c r="O767" s="222" t="s">
        <v>285</v>
      </c>
      <c r="P767" s="222"/>
      <c r="Q767" s="222"/>
      <c r="R767" s="222"/>
      <c r="S767" s="222"/>
      <c r="T767" s="219"/>
      <c r="U767" s="219"/>
      <c r="V767" s="219"/>
      <c r="W767" s="219"/>
      <c r="X767" s="219"/>
      <c r="Y767" s="210"/>
      <c r="Z767" s="211"/>
      <c r="AA767" s="211"/>
      <c r="AB767" s="211"/>
      <c r="AC767" s="211"/>
    </row>
    <row r="768" spans="1:29" s="120" customFormat="1" ht="18.75">
      <c r="A768" s="108">
        <v>3</v>
      </c>
      <c r="B768" s="219">
        <v>0.46527777777777773</v>
      </c>
      <c r="C768" s="219"/>
      <c r="D768" s="219"/>
      <c r="E768" s="220" t="s">
        <v>291</v>
      </c>
      <c r="F768" s="220"/>
      <c r="G768" s="220"/>
      <c r="H768" s="220"/>
      <c r="I768" s="220"/>
      <c r="J768" s="221">
        <v>0</v>
      </c>
      <c r="K768" s="221"/>
      <c r="L768" s="107" t="s">
        <v>265</v>
      </c>
      <c r="M768" s="221">
        <v>4</v>
      </c>
      <c r="N768" s="221"/>
      <c r="O768" s="222" t="s">
        <v>271</v>
      </c>
      <c r="P768" s="222"/>
      <c r="Q768" s="222"/>
      <c r="R768" s="222"/>
      <c r="S768" s="222"/>
      <c r="T768" s="219"/>
      <c r="U768" s="219"/>
      <c r="V768" s="219"/>
      <c r="W768" s="219"/>
      <c r="X768" s="219"/>
      <c r="Y768" s="210"/>
      <c r="Z768" s="211"/>
      <c r="AA768" s="211"/>
      <c r="AB768" s="211"/>
      <c r="AC768" s="211"/>
    </row>
    <row r="769" spans="1:29" s="120" customFormat="1" ht="18.75">
      <c r="A769" s="129">
        <v>4</v>
      </c>
      <c r="B769" s="224">
        <v>0.5</v>
      </c>
      <c r="C769" s="224"/>
      <c r="D769" s="224"/>
      <c r="E769" s="220" t="s">
        <v>278</v>
      </c>
      <c r="F769" s="220"/>
      <c r="G769" s="220"/>
      <c r="H769" s="220"/>
      <c r="I769" s="220"/>
      <c r="J769" s="221">
        <v>4</v>
      </c>
      <c r="K769" s="221"/>
      <c r="L769" s="107" t="s">
        <v>265</v>
      </c>
      <c r="M769" s="221">
        <v>1</v>
      </c>
      <c r="N769" s="221"/>
      <c r="O769" s="222" t="s">
        <v>285</v>
      </c>
      <c r="P769" s="222"/>
      <c r="Q769" s="222"/>
      <c r="R769" s="222"/>
      <c r="S769" s="222"/>
      <c r="T769" s="219"/>
      <c r="U769" s="219"/>
      <c r="V769" s="219"/>
      <c r="W769" s="219"/>
      <c r="X769" s="219"/>
      <c r="Y769" s="210"/>
      <c r="Z769" s="211"/>
      <c r="AA769" s="211"/>
      <c r="AB769" s="211"/>
      <c r="AC769" s="211"/>
    </row>
    <row r="770" spans="1:29" s="120" customFormat="1" ht="19.5" thickBot="1">
      <c r="A770" s="109">
        <v>5</v>
      </c>
      <c r="B770" s="212">
        <v>0.5347222222222222</v>
      </c>
      <c r="C770" s="212"/>
      <c r="D770" s="212"/>
      <c r="E770" s="213" t="s">
        <v>271</v>
      </c>
      <c r="F770" s="213"/>
      <c r="G770" s="213"/>
      <c r="H770" s="213"/>
      <c r="I770" s="213"/>
      <c r="J770" s="214">
        <v>2</v>
      </c>
      <c r="K770" s="214"/>
      <c r="L770" s="110" t="s">
        <v>265</v>
      </c>
      <c r="M770" s="214">
        <v>1</v>
      </c>
      <c r="N770" s="214"/>
      <c r="O770" s="215" t="s">
        <v>292</v>
      </c>
      <c r="P770" s="215"/>
      <c r="Q770" s="215"/>
      <c r="R770" s="215"/>
      <c r="S770" s="215"/>
      <c r="T770" s="216"/>
      <c r="U770" s="217"/>
      <c r="V770" s="217"/>
      <c r="W770" s="217"/>
      <c r="X770" s="217"/>
      <c r="Y770" s="218"/>
      <c r="Z770" s="218"/>
      <c r="AA770" s="218"/>
      <c r="AB770" s="218"/>
      <c r="AC770" s="218"/>
    </row>
    <row r="772" spans="1:29" s="120" customFormat="1" ht="19.5" thickBot="1">
      <c r="A772" s="105">
        <v>9</v>
      </c>
      <c r="B772" s="105" t="s">
        <v>252</v>
      </c>
      <c r="C772" s="105">
        <v>15</v>
      </c>
      <c r="D772" s="105" t="s">
        <v>253</v>
      </c>
      <c r="E772" s="105" t="s">
        <v>254</v>
      </c>
      <c r="F772" s="105" t="s">
        <v>279</v>
      </c>
      <c r="G772" s="105" t="s">
        <v>255</v>
      </c>
      <c r="H772" s="105"/>
      <c r="I772" s="227" t="s">
        <v>256</v>
      </c>
      <c r="J772" s="227"/>
      <c r="K772" s="227" t="s">
        <v>475</v>
      </c>
      <c r="L772" s="227"/>
      <c r="M772" s="227"/>
      <c r="N772" s="227"/>
      <c r="O772" s="227"/>
      <c r="P772" s="227"/>
      <c r="Q772" s="227"/>
      <c r="R772" s="227"/>
      <c r="S772" s="227"/>
      <c r="T772" s="227" t="s">
        <v>349</v>
      </c>
      <c r="U772" s="227"/>
      <c r="V772" s="227"/>
      <c r="W772" s="227" t="s">
        <v>272</v>
      </c>
      <c r="X772" s="227"/>
      <c r="Y772" s="227"/>
      <c r="Z772" s="227"/>
      <c r="AA772" s="227"/>
      <c r="AB772" s="227"/>
      <c r="AC772" s="227"/>
    </row>
    <row r="773" spans="1:31" s="120" customFormat="1" ht="19.5" thickBot="1">
      <c r="A773" s="228" t="s">
        <v>258</v>
      </c>
      <c r="B773" s="229" t="s">
        <v>259</v>
      </c>
      <c r="C773" s="229"/>
      <c r="D773" s="229"/>
      <c r="E773" s="230" t="s">
        <v>260</v>
      </c>
      <c r="F773" s="230"/>
      <c r="G773" s="230"/>
      <c r="H773" s="230"/>
      <c r="I773" s="230"/>
      <c r="J773" s="230"/>
      <c r="K773" s="230"/>
      <c r="L773" s="230"/>
      <c r="M773" s="230"/>
      <c r="N773" s="230"/>
      <c r="O773" s="230"/>
      <c r="P773" s="230"/>
      <c r="Q773" s="230"/>
      <c r="R773" s="230"/>
      <c r="S773" s="230"/>
      <c r="T773" s="231" t="s">
        <v>261</v>
      </c>
      <c r="U773" s="231"/>
      <c r="V773" s="231"/>
      <c r="W773" s="231"/>
      <c r="X773" s="231"/>
      <c r="Y773" s="231"/>
      <c r="Z773" s="231"/>
      <c r="AA773" s="231"/>
      <c r="AB773" s="231"/>
      <c r="AC773" s="231"/>
      <c r="AE773" s="120" t="s">
        <v>322</v>
      </c>
    </row>
    <row r="774" spans="1:32" s="120" customFormat="1" ht="20.25" thickBot="1" thickTop="1">
      <c r="A774" s="228"/>
      <c r="B774" s="229"/>
      <c r="C774" s="229"/>
      <c r="D774" s="229"/>
      <c r="E774" s="230"/>
      <c r="F774" s="230"/>
      <c r="G774" s="230"/>
      <c r="H774" s="230"/>
      <c r="I774" s="230"/>
      <c r="J774" s="230"/>
      <c r="K774" s="230"/>
      <c r="L774" s="230"/>
      <c r="M774" s="230"/>
      <c r="N774" s="230"/>
      <c r="O774" s="230"/>
      <c r="P774" s="230"/>
      <c r="Q774" s="230"/>
      <c r="R774" s="230"/>
      <c r="S774" s="230"/>
      <c r="T774" s="232" t="s">
        <v>262</v>
      </c>
      <c r="U774" s="232"/>
      <c r="V774" s="232"/>
      <c r="W774" s="232"/>
      <c r="X774" s="232"/>
      <c r="Y774" s="233" t="s">
        <v>263</v>
      </c>
      <c r="Z774" s="233"/>
      <c r="AA774" s="233"/>
      <c r="AB774" s="233"/>
      <c r="AC774" s="233"/>
      <c r="AE774" s="120" t="s">
        <v>323</v>
      </c>
      <c r="AF774" s="120">
        <v>1000</v>
      </c>
    </row>
    <row r="775" spans="1:32" s="120" customFormat="1" ht="19.5" thickTop="1">
      <c r="A775" s="106">
        <v>1</v>
      </c>
      <c r="B775" s="226">
        <v>0.5416666666666666</v>
      </c>
      <c r="C775" s="226"/>
      <c r="D775" s="226"/>
      <c r="E775" s="220" t="s">
        <v>274</v>
      </c>
      <c r="F775" s="220"/>
      <c r="G775" s="220"/>
      <c r="H775" s="220"/>
      <c r="I775" s="220"/>
      <c r="J775" s="221">
        <v>4</v>
      </c>
      <c r="K775" s="221"/>
      <c r="L775" s="107" t="s">
        <v>264</v>
      </c>
      <c r="M775" s="221">
        <v>1</v>
      </c>
      <c r="N775" s="221"/>
      <c r="O775" s="222" t="s">
        <v>272</v>
      </c>
      <c r="P775" s="222"/>
      <c r="Q775" s="222"/>
      <c r="R775" s="222"/>
      <c r="S775" s="222"/>
      <c r="T775" s="226"/>
      <c r="U775" s="226"/>
      <c r="V775" s="226"/>
      <c r="W775" s="226"/>
      <c r="X775" s="226"/>
      <c r="Y775" s="223"/>
      <c r="Z775" s="223"/>
      <c r="AA775" s="223"/>
      <c r="AB775" s="223"/>
      <c r="AC775" s="223"/>
      <c r="AE775" s="120" t="s">
        <v>324</v>
      </c>
      <c r="AF775" s="120">
        <v>500</v>
      </c>
    </row>
    <row r="776" spans="1:29" s="120" customFormat="1" ht="18.75">
      <c r="A776" s="108">
        <v>2</v>
      </c>
      <c r="B776" s="224"/>
      <c r="C776" s="224"/>
      <c r="D776" s="224"/>
      <c r="E776" s="220"/>
      <c r="F776" s="220"/>
      <c r="G776" s="220"/>
      <c r="H776" s="220"/>
      <c r="I776" s="220"/>
      <c r="J776" s="225"/>
      <c r="K776" s="225"/>
      <c r="L776" s="107" t="s">
        <v>265</v>
      </c>
      <c r="M776" s="225"/>
      <c r="N776" s="225"/>
      <c r="O776" s="222"/>
      <c r="P776" s="222"/>
      <c r="Q776" s="222"/>
      <c r="R776" s="222"/>
      <c r="S776" s="222"/>
      <c r="T776" s="219"/>
      <c r="U776" s="219"/>
      <c r="V776" s="219"/>
      <c r="W776" s="219"/>
      <c r="X776" s="219"/>
      <c r="Y776" s="210"/>
      <c r="Z776" s="211"/>
      <c r="AA776" s="211"/>
      <c r="AB776" s="211"/>
      <c r="AC776" s="211"/>
    </row>
    <row r="777" spans="1:29" s="120" customFormat="1" ht="18.75">
      <c r="A777" s="108">
        <v>3</v>
      </c>
      <c r="B777" s="219"/>
      <c r="C777" s="219"/>
      <c r="D777" s="219"/>
      <c r="E777" s="220"/>
      <c r="F777" s="220"/>
      <c r="G777" s="220"/>
      <c r="H777" s="220"/>
      <c r="I777" s="220"/>
      <c r="J777" s="221"/>
      <c r="K777" s="221"/>
      <c r="L777" s="107" t="s">
        <v>265</v>
      </c>
      <c r="M777" s="221"/>
      <c r="N777" s="221"/>
      <c r="O777" s="222"/>
      <c r="P777" s="222"/>
      <c r="Q777" s="222"/>
      <c r="R777" s="222"/>
      <c r="S777" s="222"/>
      <c r="T777" s="219"/>
      <c r="U777" s="219"/>
      <c r="V777" s="219"/>
      <c r="W777" s="219"/>
      <c r="X777" s="219"/>
      <c r="Y777" s="210"/>
      <c r="Z777" s="211"/>
      <c r="AA777" s="211"/>
      <c r="AB777" s="211"/>
      <c r="AC777" s="211"/>
    </row>
    <row r="778" spans="1:29" s="120" customFormat="1" ht="19.5" thickBot="1">
      <c r="A778" s="109">
        <v>4</v>
      </c>
      <c r="B778" s="212"/>
      <c r="C778" s="212"/>
      <c r="D778" s="212"/>
      <c r="E778" s="213"/>
      <c r="F778" s="213"/>
      <c r="G778" s="213"/>
      <c r="H778" s="213"/>
      <c r="I778" s="213"/>
      <c r="J778" s="214"/>
      <c r="K778" s="214"/>
      <c r="L778" s="110" t="s">
        <v>265</v>
      </c>
      <c r="M778" s="214"/>
      <c r="N778" s="214"/>
      <c r="O778" s="215"/>
      <c r="P778" s="215"/>
      <c r="Q778" s="215"/>
      <c r="R778" s="215"/>
      <c r="S778" s="215"/>
      <c r="T778" s="216"/>
      <c r="U778" s="217"/>
      <c r="V778" s="217"/>
      <c r="W778" s="217"/>
      <c r="X778" s="217"/>
      <c r="Y778" s="218"/>
      <c r="Z778" s="218"/>
      <c r="AA778" s="218"/>
      <c r="AB778" s="218"/>
      <c r="AC778" s="218"/>
    </row>
    <row r="780" spans="1:29" s="120" customFormat="1" ht="19.5" thickBot="1">
      <c r="A780" s="105">
        <v>9</v>
      </c>
      <c r="B780" s="105" t="s">
        <v>252</v>
      </c>
      <c r="C780" s="105">
        <v>15</v>
      </c>
      <c r="D780" s="105" t="s">
        <v>253</v>
      </c>
      <c r="E780" s="105" t="s">
        <v>254</v>
      </c>
      <c r="F780" s="105" t="s">
        <v>279</v>
      </c>
      <c r="G780" s="105" t="s">
        <v>255</v>
      </c>
      <c r="H780" s="105"/>
      <c r="I780" s="227" t="s">
        <v>256</v>
      </c>
      <c r="J780" s="227"/>
      <c r="K780" s="227" t="s">
        <v>492</v>
      </c>
      <c r="L780" s="227"/>
      <c r="M780" s="227"/>
      <c r="N780" s="227"/>
      <c r="O780" s="227"/>
      <c r="P780" s="227"/>
      <c r="Q780" s="227"/>
      <c r="R780" s="227"/>
      <c r="S780" s="227"/>
      <c r="T780" s="227" t="s">
        <v>349</v>
      </c>
      <c r="U780" s="227"/>
      <c r="V780" s="227"/>
      <c r="W780" s="227" t="s">
        <v>275</v>
      </c>
      <c r="X780" s="227"/>
      <c r="Y780" s="227"/>
      <c r="Z780" s="227"/>
      <c r="AA780" s="227"/>
      <c r="AB780" s="227"/>
      <c r="AC780" s="227"/>
    </row>
    <row r="781" spans="1:31" s="120" customFormat="1" ht="19.5" thickBot="1">
      <c r="A781" s="228" t="s">
        <v>258</v>
      </c>
      <c r="B781" s="229" t="s">
        <v>259</v>
      </c>
      <c r="C781" s="229"/>
      <c r="D781" s="229"/>
      <c r="E781" s="230" t="s">
        <v>260</v>
      </c>
      <c r="F781" s="230"/>
      <c r="G781" s="230"/>
      <c r="H781" s="230"/>
      <c r="I781" s="230"/>
      <c r="J781" s="230"/>
      <c r="K781" s="230"/>
      <c r="L781" s="230"/>
      <c r="M781" s="230"/>
      <c r="N781" s="230"/>
      <c r="O781" s="230"/>
      <c r="P781" s="230"/>
      <c r="Q781" s="230"/>
      <c r="R781" s="230"/>
      <c r="S781" s="230"/>
      <c r="T781" s="231" t="s">
        <v>261</v>
      </c>
      <c r="U781" s="231"/>
      <c r="V781" s="231"/>
      <c r="W781" s="231"/>
      <c r="X781" s="231"/>
      <c r="Y781" s="231"/>
      <c r="Z781" s="231"/>
      <c r="AA781" s="231"/>
      <c r="AB781" s="231"/>
      <c r="AC781" s="231"/>
      <c r="AE781" s="120" t="s">
        <v>322</v>
      </c>
    </row>
    <row r="782" spans="1:32" s="120" customFormat="1" ht="20.25" thickBot="1" thickTop="1">
      <c r="A782" s="228"/>
      <c r="B782" s="229"/>
      <c r="C782" s="229"/>
      <c r="D782" s="229"/>
      <c r="E782" s="230"/>
      <c r="F782" s="230"/>
      <c r="G782" s="230"/>
      <c r="H782" s="230"/>
      <c r="I782" s="230"/>
      <c r="J782" s="230"/>
      <c r="K782" s="230"/>
      <c r="L782" s="230"/>
      <c r="M782" s="230"/>
      <c r="N782" s="230"/>
      <c r="O782" s="230"/>
      <c r="P782" s="230"/>
      <c r="Q782" s="230"/>
      <c r="R782" s="230"/>
      <c r="S782" s="230"/>
      <c r="T782" s="232" t="s">
        <v>262</v>
      </c>
      <c r="U782" s="232"/>
      <c r="V782" s="232"/>
      <c r="W782" s="232"/>
      <c r="X782" s="232"/>
      <c r="Y782" s="233" t="s">
        <v>263</v>
      </c>
      <c r="Z782" s="233"/>
      <c r="AA782" s="233"/>
      <c r="AB782" s="233"/>
      <c r="AC782" s="233"/>
      <c r="AE782" s="120" t="s">
        <v>323</v>
      </c>
      <c r="AF782" s="120">
        <v>1000</v>
      </c>
    </row>
    <row r="783" spans="1:32" s="120" customFormat="1" ht="19.5" thickTop="1">
      <c r="A783" s="106">
        <v>1</v>
      </c>
      <c r="B783" s="226">
        <v>0.3680555555555556</v>
      </c>
      <c r="C783" s="226"/>
      <c r="D783" s="226"/>
      <c r="E783" s="240" t="s">
        <v>493</v>
      </c>
      <c r="F783" s="240"/>
      <c r="G783" s="240"/>
      <c r="H783" s="240"/>
      <c r="I783" s="240"/>
      <c r="J783" s="221">
        <v>4</v>
      </c>
      <c r="K783" s="221"/>
      <c r="L783" s="107" t="s">
        <v>264</v>
      </c>
      <c r="M783" s="221">
        <v>1</v>
      </c>
      <c r="N783" s="221"/>
      <c r="O783" s="222" t="s">
        <v>293</v>
      </c>
      <c r="P783" s="222"/>
      <c r="Q783" s="222"/>
      <c r="R783" s="222"/>
      <c r="S783" s="222"/>
      <c r="T783" s="226"/>
      <c r="U783" s="226"/>
      <c r="V783" s="226"/>
      <c r="W783" s="226"/>
      <c r="X783" s="226"/>
      <c r="Y783" s="223"/>
      <c r="Z783" s="223"/>
      <c r="AA783" s="223"/>
      <c r="AB783" s="223"/>
      <c r="AC783" s="223"/>
      <c r="AE783" s="120" t="s">
        <v>324</v>
      </c>
      <c r="AF783" s="120">
        <v>4500</v>
      </c>
    </row>
    <row r="784" spans="1:29" s="120" customFormat="1" ht="18.75">
      <c r="A784" s="108">
        <v>1</v>
      </c>
      <c r="B784" s="236">
        <v>0.3680555555555556</v>
      </c>
      <c r="C784" s="237"/>
      <c r="D784" s="238"/>
      <c r="E784" s="220" t="s">
        <v>273</v>
      </c>
      <c r="F784" s="234"/>
      <c r="G784" s="234"/>
      <c r="H784" s="234"/>
      <c r="I784" s="234"/>
      <c r="J784" s="221">
        <v>6</v>
      </c>
      <c r="K784" s="221"/>
      <c r="L784" s="107" t="s">
        <v>265</v>
      </c>
      <c r="M784" s="221">
        <v>0</v>
      </c>
      <c r="N784" s="221"/>
      <c r="O784" s="221" t="s">
        <v>297</v>
      </c>
      <c r="P784" s="221"/>
      <c r="Q784" s="221"/>
      <c r="R784" s="221"/>
      <c r="S784" s="222"/>
      <c r="T784" s="220"/>
      <c r="U784" s="234"/>
      <c r="V784" s="234"/>
      <c r="W784" s="234"/>
      <c r="X784" s="239"/>
      <c r="Y784" s="220"/>
      <c r="Z784" s="234"/>
      <c r="AA784" s="234"/>
      <c r="AB784" s="234"/>
      <c r="AC784" s="235"/>
    </row>
    <row r="785" spans="1:29" s="120" customFormat="1" ht="18.75">
      <c r="A785" s="108">
        <v>2</v>
      </c>
      <c r="B785" s="236">
        <v>0.40972222222222227</v>
      </c>
      <c r="C785" s="237"/>
      <c r="D785" s="238"/>
      <c r="E785" s="220" t="s">
        <v>282</v>
      </c>
      <c r="F785" s="234"/>
      <c r="G785" s="234"/>
      <c r="H785" s="234"/>
      <c r="I785" s="234"/>
      <c r="J785" s="221">
        <v>0</v>
      </c>
      <c r="K785" s="221"/>
      <c r="L785" s="107" t="s">
        <v>265</v>
      </c>
      <c r="M785" s="221">
        <v>1</v>
      </c>
      <c r="N785" s="221"/>
      <c r="O785" s="221" t="s">
        <v>283</v>
      </c>
      <c r="P785" s="221"/>
      <c r="Q785" s="221"/>
      <c r="R785" s="221"/>
      <c r="S785" s="222"/>
      <c r="T785" s="220"/>
      <c r="U785" s="234"/>
      <c r="V785" s="234"/>
      <c r="W785" s="234"/>
      <c r="X785" s="239"/>
      <c r="Y785" s="220"/>
      <c r="Z785" s="234"/>
      <c r="AA785" s="234"/>
      <c r="AB785" s="234"/>
      <c r="AC785" s="235"/>
    </row>
    <row r="786" spans="1:29" s="120" customFormat="1" ht="18.75">
      <c r="A786" s="108">
        <v>2</v>
      </c>
      <c r="B786" s="236">
        <v>0.40972222222222227</v>
      </c>
      <c r="C786" s="237"/>
      <c r="D786" s="238"/>
      <c r="E786" s="220" t="s">
        <v>274</v>
      </c>
      <c r="F786" s="234"/>
      <c r="G786" s="234"/>
      <c r="H786" s="234"/>
      <c r="I786" s="234"/>
      <c r="J786" s="221">
        <v>3</v>
      </c>
      <c r="K786" s="221"/>
      <c r="L786" s="107" t="s">
        <v>265</v>
      </c>
      <c r="M786" s="221">
        <v>0</v>
      </c>
      <c r="N786" s="221"/>
      <c r="O786" s="221" t="s">
        <v>277</v>
      </c>
      <c r="P786" s="221"/>
      <c r="Q786" s="221"/>
      <c r="R786" s="221"/>
      <c r="S786" s="222"/>
      <c r="T786" s="220"/>
      <c r="U786" s="234"/>
      <c r="V786" s="234"/>
      <c r="W786" s="234"/>
      <c r="X786" s="239"/>
      <c r="Y786" s="220"/>
      <c r="Z786" s="234"/>
      <c r="AA786" s="234"/>
      <c r="AB786" s="234"/>
      <c r="AC786" s="235"/>
    </row>
    <row r="787" spans="1:29" s="120" customFormat="1" ht="18.75">
      <c r="A787" s="108">
        <v>3</v>
      </c>
      <c r="B787" s="236">
        <v>0.4791666666666667</v>
      </c>
      <c r="C787" s="237"/>
      <c r="D787" s="238"/>
      <c r="E787" s="220" t="s">
        <v>273</v>
      </c>
      <c r="F787" s="234"/>
      <c r="G787" s="234"/>
      <c r="H787" s="234"/>
      <c r="I787" s="234"/>
      <c r="J787" s="221">
        <v>7</v>
      </c>
      <c r="K787" s="221"/>
      <c r="L787" s="107" t="s">
        <v>265</v>
      </c>
      <c r="M787" s="221">
        <v>0</v>
      </c>
      <c r="N787" s="221"/>
      <c r="O787" s="221" t="s">
        <v>293</v>
      </c>
      <c r="P787" s="221"/>
      <c r="Q787" s="221"/>
      <c r="R787" s="221"/>
      <c r="S787" s="222"/>
      <c r="T787" s="220"/>
      <c r="U787" s="234"/>
      <c r="V787" s="234"/>
      <c r="W787" s="234"/>
      <c r="X787" s="239"/>
      <c r="Y787" s="220"/>
      <c r="Z787" s="234"/>
      <c r="AA787" s="234"/>
      <c r="AB787" s="234"/>
      <c r="AC787" s="235"/>
    </row>
    <row r="788" spans="1:29" s="120" customFormat="1" ht="18.75">
      <c r="A788" s="108">
        <v>3</v>
      </c>
      <c r="B788" s="236">
        <v>0.513888888888889</v>
      </c>
      <c r="C788" s="237"/>
      <c r="D788" s="238"/>
      <c r="E788" s="220" t="s">
        <v>287</v>
      </c>
      <c r="F788" s="234"/>
      <c r="G788" s="234"/>
      <c r="H788" s="234"/>
      <c r="I788" s="234"/>
      <c r="J788" s="221">
        <v>1</v>
      </c>
      <c r="K788" s="221"/>
      <c r="L788" s="107" t="s">
        <v>265</v>
      </c>
      <c r="M788" s="221">
        <v>3</v>
      </c>
      <c r="N788" s="221"/>
      <c r="O788" s="221" t="s">
        <v>275</v>
      </c>
      <c r="P788" s="221"/>
      <c r="Q788" s="221"/>
      <c r="R788" s="221"/>
      <c r="S788" s="222"/>
      <c r="T788" s="220"/>
      <c r="U788" s="234"/>
      <c r="V788" s="234"/>
      <c r="W788" s="234"/>
      <c r="X788" s="239"/>
      <c r="Y788" s="220"/>
      <c r="Z788" s="234"/>
      <c r="AA788" s="234"/>
      <c r="AB788" s="234"/>
      <c r="AC788" s="235"/>
    </row>
    <row r="789" spans="1:29" s="120" customFormat="1" ht="18.75">
      <c r="A789" s="108">
        <v>4</v>
      </c>
      <c r="B789" s="236">
        <v>0.513888888888889</v>
      </c>
      <c r="C789" s="237"/>
      <c r="D789" s="238"/>
      <c r="E789" s="220" t="s">
        <v>282</v>
      </c>
      <c r="F789" s="234"/>
      <c r="G789" s="234"/>
      <c r="H789" s="234"/>
      <c r="I789" s="234"/>
      <c r="J789" s="221">
        <v>0</v>
      </c>
      <c r="K789" s="221"/>
      <c r="L789" s="107" t="s">
        <v>265</v>
      </c>
      <c r="M789" s="221">
        <v>0</v>
      </c>
      <c r="N789" s="221"/>
      <c r="O789" s="221" t="s">
        <v>350</v>
      </c>
      <c r="P789" s="221"/>
      <c r="Q789" s="221"/>
      <c r="R789" s="221"/>
      <c r="S789" s="222"/>
      <c r="T789" s="220"/>
      <c r="U789" s="234"/>
      <c r="V789" s="234"/>
      <c r="W789" s="234"/>
      <c r="X789" s="239"/>
      <c r="Y789" s="220"/>
      <c r="Z789" s="234"/>
      <c r="AA789" s="234"/>
      <c r="AB789" s="234"/>
      <c r="AC789" s="235"/>
    </row>
    <row r="790" spans="1:29" s="120" customFormat="1" ht="18.75">
      <c r="A790" s="108">
        <v>5</v>
      </c>
      <c r="B790" s="224">
        <v>0.548611111111111</v>
      </c>
      <c r="C790" s="224"/>
      <c r="D790" s="224"/>
      <c r="E790" s="220" t="s">
        <v>275</v>
      </c>
      <c r="F790" s="220"/>
      <c r="G790" s="220"/>
      <c r="H790" s="220"/>
      <c r="I790" s="220"/>
      <c r="J790" s="225">
        <v>1</v>
      </c>
      <c r="K790" s="225"/>
      <c r="L790" s="107" t="s">
        <v>265</v>
      </c>
      <c r="M790" s="225">
        <v>0</v>
      </c>
      <c r="N790" s="225"/>
      <c r="O790" s="222" t="s">
        <v>350</v>
      </c>
      <c r="P790" s="222"/>
      <c r="Q790" s="222"/>
      <c r="R790" s="222"/>
      <c r="S790" s="222"/>
      <c r="T790" s="219"/>
      <c r="U790" s="219"/>
      <c r="V790" s="219"/>
      <c r="W790" s="219"/>
      <c r="X790" s="219"/>
      <c r="Y790" s="210"/>
      <c r="Z790" s="211"/>
      <c r="AA790" s="211"/>
      <c r="AB790" s="211"/>
      <c r="AC790" s="211"/>
    </row>
    <row r="791" spans="1:29" s="120" customFormat="1" ht="19.5" thickBot="1">
      <c r="A791" s="109">
        <v>4</v>
      </c>
      <c r="B791" s="212">
        <v>0.548611111111111</v>
      </c>
      <c r="C791" s="212"/>
      <c r="D791" s="212"/>
      <c r="E791" s="213" t="s">
        <v>287</v>
      </c>
      <c r="F791" s="213"/>
      <c r="G791" s="213"/>
      <c r="H791" s="213"/>
      <c r="I791" s="213"/>
      <c r="J791" s="214">
        <v>2</v>
      </c>
      <c r="K791" s="214"/>
      <c r="L791" s="110" t="s">
        <v>265</v>
      </c>
      <c r="M791" s="214">
        <v>0</v>
      </c>
      <c r="N791" s="214"/>
      <c r="O791" s="215" t="s">
        <v>277</v>
      </c>
      <c r="P791" s="215"/>
      <c r="Q791" s="215"/>
      <c r="R791" s="215"/>
      <c r="S791" s="215"/>
      <c r="T791" s="216"/>
      <c r="U791" s="217"/>
      <c r="V791" s="217"/>
      <c r="W791" s="217"/>
      <c r="X791" s="217"/>
      <c r="Y791" s="218"/>
      <c r="Z791" s="218"/>
      <c r="AA791" s="218"/>
      <c r="AB791" s="218"/>
      <c r="AC791" s="218"/>
    </row>
    <row r="793" spans="1:29" s="120" customFormat="1" ht="19.5" thickBot="1">
      <c r="A793" s="105">
        <v>9</v>
      </c>
      <c r="B793" s="105" t="s">
        <v>252</v>
      </c>
      <c r="C793" s="105">
        <v>16</v>
      </c>
      <c r="D793" s="105" t="s">
        <v>253</v>
      </c>
      <c r="E793" s="105" t="s">
        <v>254</v>
      </c>
      <c r="F793" s="105" t="s">
        <v>294</v>
      </c>
      <c r="G793" s="105" t="s">
        <v>255</v>
      </c>
      <c r="H793" s="105"/>
      <c r="I793" s="227" t="s">
        <v>256</v>
      </c>
      <c r="J793" s="227"/>
      <c r="K793" s="227" t="s">
        <v>494</v>
      </c>
      <c r="L793" s="227"/>
      <c r="M793" s="227"/>
      <c r="N793" s="227"/>
      <c r="O793" s="227"/>
      <c r="P793" s="227"/>
      <c r="Q793" s="227"/>
      <c r="R793" s="227"/>
      <c r="S793" s="227"/>
      <c r="T793" s="227" t="s">
        <v>349</v>
      </c>
      <c r="U793" s="227"/>
      <c r="V793" s="227"/>
      <c r="W793" s="227" t="s">
        <v>269</v>
      </c>
      <c r="X793" s="227"/>
      <c r="Y793" s="227"/>
      <c r="Z793" s="227"/>
      <c r="AA793" s="227"/>
      <c r="AB793" s="227"/>
      <c r="AC793" s="227"/>
    </row>
    <row r="794" spans="1:31" s="120" customFormat="1" ht="19.5" thickBot="1">
      <c r="A794" s="228" t="s">
        <v>258</v>
      </c>
      <c r="B794" s="229" t="s">
        <v>259</v>
      </c>
      <c r="C794" s="229"/>
      <c r="D794" s="229"/>
      <c r="E794" s="230" t="s">
        <v>260</v>
      </c>
      <c r="F794" s="230"/>
      <c r="G794" s="230"/>
      <c r="H794" s="230"/>
      <c r="I794" s="230"/>
      <c r="J794" s="230"/>
      <c r="K794" s="230"/>
      <c r="L794" s="230"/>
      <c r="M794" s="230"/>
      <c r="N794" s="230"/>
      <c r="O794" s="230"/>
      <c r="P794" s="230"/>
      <c r="Q794" s="230"/>
      <c r="R794" s="230"/>
      <c r="S794" s="230"/>
      <c r="T794" s="231" t="s">
        <v>261</v>
      </c>
      <c r="U794" s="231"/>
      <c r="V794" s="231"/>
      <c r="W794" s="231"/>
      <c r="X794" s="231"/>
      <c r="Y794" s="231"/>
      <c r="Z794" s="231"/>
      <c r="AA794" s="231"/>
      <c r="AB794" s="231"/>
      <c r="AC794" s="231"/>
      <c r="AE794" s="120" t="s">
        <v>322</v>
      </c>
    </row>
    <row r="795" spans="1:32" s="120" customFormat="1" ht="20.25" thickBot="1" thickTop="1">
      <c r="A795" s="228"/>
      <c r="B795" s="229"/>
      <c r="C795" s="229"/>
      <c r="D795" s="229"/>
      <c r="E795" s="230"/>
      <c r="F795" s="230"/>
      <c r="G795" s="230"/>
      <c r="H795" s="230"/>
      <c r="I795" s="230"/>
      <c r="J795" s="230"/>
      <c r="K795" s="230"/>
      <c r="L795" s="230"/>
      <c r="M795" s="230"/>
      <c r="N795" s="230"/>
      <c r="O795" s="230"/>
      <c r="P795" s="230"/>
      <c r="Q795" s="230"/>
      <c r="R795" s="230"/>
      <c r="S795" s="230"/>
      <c r="T795" s="232" t="s">
        <v>262</v>
      </c>
      <c r="U795" s="232"/>
      <c r="V795" s="232"/>
      <c r="W795" s="232"/>
      <c r="X795" s="232"/>
      <c r="Y795" s="233" t="s">
        <v>263</v>
      </c>
      <c r="Z795" s="233"/>
      <c r="AA795" s="233"/>
      <c r="AB795" s="233"/>
      <c r="AC795" s="233"/>
      <c r="AE795" s="120" t="s">
        <v>323</v>
      </c>
      <c r="AF795" s="120">
        <v>1000</v>
      </c>
    </row>
    <row r="796" spans="1:32" s="120" customFormat="1" ht="19.5" thickTop="1">
      <c r="A796" s="106">
        <v>1</v>
      </c>
      <c r="B796" s="226"/>
      <c r="C796" s="226"/>
      <c r="D796" s="226"/>
      <c r="E796" s="220" t="s">
        <v>269</v>
      </c>
      <c r="F796" s="220"/>
      <c r="G796" s="220"/>
      <c r="H796" s="220"/>
      <c r="I796" s="220"/>
      <c r="J796" s="221">
        <v>8</v>
      </c>
      <c r="K796" s="221"/>
      <c r="L796" s="107" t="s">
        <v>264</v>
      </c>
      <c r="M796" s="221">
        <v>0</v>
      </c>
      <c r="N796" s="221"/>
      <c r="O796" s="222" t="s">
        <v>297</v>
      </c>
      <c r="P796" s="222"/>
      <c r="Q796" s="222"/>
      <c r="R796" s="222"/>
      <c r="S796" s="222"/>
      <c r="T796" s="226"/>
      <c r="U796" s="226"/>
      <c r="V796" s="226"/>
      <c r="W796" s="226"/>
      <c r="X796" s="226"/>
      <c r="Y796" s="223"/>
      <c r="Z796" s="223"/>
      <c r="AA796" s="223"/>
      <c r="AB796" s="223"/>
      <c r="AC796" s="223"/>
      <c r="AE796" s="120" t="s">
        <v>324</v>
      </c>
      <c r="AF796" s="120">
        <v>1500</v>
      </c>
    </row>
    <row r="797" spans="1:29" s="120" customFormat="1" ht="18.75">
      <c r="A797" s="108">
        <v>2</v>
      </c>
      <c r="B797" s="224"/>
      <c r="C797" s="224"/>
      <c r="D797" s="224"/>
      <c r="E797" s="220" t="s">
        <v>269</v>
      </c>
      <c r="F797" s="220"/>
      <c r="G797" s="220"/>
      <c r="H797" s="220"/>
      <c r="I797" s="220"/>
      <c r="J797" s="225">
        <v>12</v>
      </c>
      <c r="K797" s="225"/>
      <c r="L797" s="107" t="s">
        <v>265</v>
      </c>
      <c r="M797" s="225">
        <v>0</v>
      </c>
      <c r="N797" s="225"/>
      <c r="O797" s="222" t="s">
        <v>303</v>
      </c>
      <c r="P797" s="222"/>
      <c r="Q797" s="222"/>
      <c r="R797" s="222"/>
      <c r="S797" s="222"/>
      <c r="T797" s="219"/>
      <c r="U797" s="219"/>
      <c r="V797" s="219"/>
      <c r="W797" s="219"/>
      <c r="X797" s="219"/>
      <c r="Y797" s="210"/>
      <c r="Z797" s="211"/>
      <c r="AA797" s="211"/>
      <c r="AB797" s="211"/>
      <c r="AC797" s="211"/>
    </row>
    <row r="798" spans="1:29" s="120" customFormat="1" ht="18.75">
      <c r="A798" s="108">
        <v>3</v>
      </c>
      <c r="B798" s="219"/>
      <c r="C798" s="219"/>
      <c r="D798" s="219"/>
      <c r="E798" s="220" t="s">
        <v>269</v>
      </c>
      <c r="F798" s="220"/>
      <c r="G798" s="220"/>
      <c r="H798" s="220"/>
      <c r="I798" s="220"/>
      <c r="J798" s="221">
        <v>3</v>
      </c>
      <c r="K798" s="221"/>
      <c r="L798" s="107" t="s">
        <v>265</v>
      </c>
      <c r="M798" s="221">
        <v>0</v>
      </c>
      <c r="N798" s="221"/>
      <c r="O798" s="222" t="s">
        <v>285</v>
      </c>
      <c r="P798" s="222"/>
      <c r="Q798" s="222"/>
      <c r="R798" s="222"/>
      <c r="S798" s="222"/>
      <c r="T798" s="219"/>
      <c r="U798" s="219"/>
      <c r="V798" s="219"/>
      <c r="W798" s="219"/>
      <c r="X798" s="219"/>
      <c r="Y798" s="210"/>
      <c r="Z798" s="211"/>
      <c r="AA798" s="211"/>
      <c r="AB798" s="211"/>
      <c r="AC798" s="211"/>
    </row>
    <row r="799" spans="1:29" s="120" customFormat="1" ht="19.5" thickBot="1">
      <c r="A799" s="109">
        <v>4</v>
      </c>
      <c r="B799" s="212"/>
      <c r="C799" s="212"/>
      <c r="D799" s="212"/>
      <c r="E799" s="213"/>
      <c r="F799" s="213"/>
      <c r="G799" s="213"/>
      <c r="H799" s="213"/>
      <c r="I799" s="213"/>
      <c r="J799" s="214"/>
      <c r="K799" s="214"/>
      <c r="L799" s="110" t="s">
        <v>265</v>
      </c>
      <c r="M799" s="214"/>
      <c r="N799" s="214"/>
      <c r="O799" s="215"/>
      <c r="P799" s="215"/>
      <c r="Q799" s="215"/>
      <c r="R799" s="215"/>
      <c r="S799" s="215"/>
      <c r="T799" s="216"/>
      <c r="U799" s="217"/>
      <c r="V799" s="217"/>
      <c r="W799" s="217"/>
      <c r="X799" s="217"/>
      <c r="Y799" s="218"/>
      <c r="Z799" s="218"/>
      <c r="AA799" s="218"/>
      <c r="AB799" s="218"/>
      <c r="AC799" s="218"/>
    </row>
    <row r="801" spans="1:29" s="120" customFormat="1" ht="19.5" thickBot="1">
      <c r="A801" s="105">
        <v>9</v>
      </c>
      <c r="B801" s="105" t="s">
        <v>252</v>
      </c>
      <c r="C801" s="105">
        <v>16</v>
      </c>
      <c r="D801" s="105" t="s">
        <v>253</v>
      </c>
      <c r="E801" s="105" t="s">
        <v>254</v>
      </c>
      <c r="F801" s="105" t="s">
        <v>294</v>
      </c>
      <c r="G801" s="105" t="s">
        <v>255</v>
      </c>
      <c r="H801" s="105"/>
      <c r="I801" s="227" t="s">
        <v>256</v>
      </c>
      <c r="J801" s="227"/>
      <c r="K801" s="227" t="s">
        <v>475</v>
      </c>
      <c r="L801" s="227"/>
      <c r="M801" s="227"/>
      <c r="N801" s="227"/>
      <c r="O801" s="227"/>
      <c r="P801" s="227"/>
      <c r="Q801" s="227"/>
      <c r="R801" s="227"/>
      <c r="S801" s="227"/>
      <c r="T801" s="227" t="s">
        <v>349</v>
      </c>
      <c r="U801" s="227"/>
      <c r="V801" s="227"/>
      <c r="W801" s="227" t="s">
        <v>275</v>
      </c>
      <c r="X801" s="227"/>
      <c r="Y801" s="227"/>
      <c r="Z801" s="227"/>
      <c r="AA801" s="227"/>
      <c r="AB801" s="227"/>
      <c r="AC801" s="227"/>
    </row>
    <row r="802" spans="1:31" s="120" customFormat="1" ht="19.5" thickBot="1">
      <c r="A802" s="228" t="s">
        <v>258</v>
      </c>
      <c r="B802" s="229" t="s">
        <v>259</v>
      </c>
      <c r="C802" s="229"/>
      <c r="D802" s="229"/>
      <c r="E802" s="230" t="s">
        <v>260</v>
      </c>
      <c r="F802" s="230"/>
      <c r="G802" s="230"/>
      <c r="H802" s="230"/>
      <c r="I802" s="230"/>
      <c r="J802" s="230"/>
      <c r="K802" s="230"/>
      <c r="L802" s="230"/>
      <c r="M802" s="230"/>
      <c r="N802" s="230"/>
      <c r="O802" s="230"/>
      <c r="P802" s="230"/>
      <c r="Q802" s="230"/>
      <c r="R802" s="230"/>
      <c r="S802" s="230"/>
      <c r="T802" s="231" t="s">
        <v>261</v>
      </c>
      <c r="U802" s="231"/>
      <c r="V802" s="231"/>
      <c r="W802" s="231"/>
      <c r="X802" s="231"/>
      <c r="Y802" s="231"/>
      <c r="Z802" s="231"/>
      <c r="AA802" s="231"/>
      <c r="AB802" s="231"/>
      <c r="AC802" s="231"/>
      <c r="AE802" s="120" t="s">
        <v>322</v>
      </c>
    </row>
    <row r="803" spans="1:32" s="120" customFormat="1" ht="20.25" thickBot="1" thickTop="1">
      <c r="A803" s="228"/>
      <c r="B803" s="229"/>
      <c r="C803" s="229"/>
      <c r="D803" s="229"/>
      <c r="E803" s="230"/>
      <c r="F803" s="230"/>
      <c r="G803" s="230"/>
      <c r="H803" s="230"/>
      <c r="I803" s="230"/>
      <c r="J803" s="230"/>
      <c r="K803" s="230"/>
      <c r="L803" s="230"/>
      <c r="M803" s="230"/>
      <c r="N803" s="230"/>
      <c r="O803" s="230"/>
      <c r="P803" s="230"/>
      <c r="Q803" s="230"/>
      <c r="R803" s="230"/>
      <c r="S803" s="230"/>
      <c r="T803" s="232" t="s">
        <v>262</v>
      </c>
      <c r="U803" s="232"/>
      <c r="V803" s="232"/>
      <c r="W803" s="232"/>
      <c r="X803" s="232"/>
      <c r="Y803" s="233" t="s">
        <v>263</v>
      </c>
      <c r="Z803" s="233"/>
      <c r="AA803" s="233"/>
      <c r="AB803" s="233"/>
      <c r="AC803" s="233"/>
      <c r="AE803" s="120" t="s">
        <v>323</v>
      </c>
      <c r="AF803" s="120">
        <v>1000</v>
      </c>
    </row>
    <row r="804" spans="1:32" s="120" customFormat="1" ht="19.5" thickTop="1">
      <c r="A804" s="106">
        <v>1</v>
      </c>
      <c r="B804" s="226">
        <v>0.4444444444444444</v>
      </c>
      <c r="C804" s="226"/>
      <c r="D804" s="226"/>
      <c r="E804" s="220" t="s">
        <v>287</v>
      </c>
      <c r="F804" s="220"/>
      <c r="G804" s="220"/>
      <c r="H804" s="220"/>
      <c r="I804" s="220"/>
      <c r="J804" s="221">
        <v>1</v>
      </c>
      <c r="K804" s="221"/>
      <c r="L804" s="107" t="s">
        <v>264</v>
      </c>
      <c r="M804" s="221">
        <v>0</v>
      </c>
      <c r="N804" s="221"/>
      <c r="O804" s="222" t="s">
        <v>350</v>
      </c>
      <c r="P804" s="222"/>
      <c r="Q804" s="222"/>
      <c r="R804" s="222"/>
      <c r="S804" s="222"/>
      <c r="T804" s="226"/>
      <c r="U804" s="226"/>
      <c r="V804" s="226"/>
      <c r="W804" s="226"/>
      <c r="X804" s="226"/>
      <c r="Y804" s="223"/>
      <c r="Z804" s="223"/>
      <c r="AA804" s="223"/>
      <c r="AB804" s="223"/>
      <c r="AC804" s="223"/>
      <c r="AE804" s="120" t="s">
        <v>324</v>
      </c>
      <c r="AF804" s="120">
        <v>1000</v>
      </c>
    </row>
    <row r="805" spans="1:29" s="120" customFormat="1" ht="18.75">
      <c r="A805" s="108">
        <v>2</v>
      </c>
      <c r="B805" s="224">
        <v>0.4444444444444444</v>
      </c>
      <c r="C805" s="224"/>
      <c r="D805" s="224"/>
      <c r="E805" s="220" t="s">
        <v>275</v>
      </c>
      <c r="F805" s="220"/>
      <c r="G805" s="220"/>
      <c r="H805" s="220"/>
      <c r="I805" s="220"/>
      <c r="J805" s="225">
        <v>3</v>
      </c>
      <c r="K805" s="225"/>
      <c r="L805" s="107" t="s">
        <v>265</v>
      </c>
      <c r="M805" s="225">
        <v>1</v>
      </c>
      <c r="N805" s="225"/>
      <c r="O805" s="222" t="s">
        <v>288</v>
      </c>
      <c r="P805" s="222"/>
      <c r="Q805" s="222"/>
      <c r="R805" s="222"/>
      <c r="S805" s="222"/>
      <c r="T805" s="219"/>
      <c r="U805" s="219"/>
      <c r="V805" s="219"/>
      <c r="W805" s="219"/>
      <c r="X805" s="219"/>
      <c r="Y805" s="210"/>
      <c r="Z805" s="211"/>
      <c r="AA805" s="211"/>
      <c r="AB805" s="211"/>
      <c r="AC805" s="211"/>
    </row>
    <row r="806" spans="1:29" s="120" customFormat="1" ht="18.75">
      <c r="A806" s="108">
        <v>3</v>
      </c>
      <c r="B806" s="219"/>
      <c r="C806" s="219"/>
      <c r="D806" s="219"/>
      <c r="E806" s="220"/>
      <c r="F806" s="220"/>
      <c r="G806" s="220"/>
      <c r="H806" s="220"/>
      <c r="I806" s="220"/>
      <c r="J806" s="221"/>
      <c r="K806" s="221"/>
      <c r="L806" s="107" t="s">
        <v>265</v>
      </c>
      <c r="M806" s="221"/>
      <c r="N806" s="221"/>
      <c r="O806" s="222"/>
      <c r="P806" s="222"/>
      <c r="Q806" s="222"/>
      <c r="R806" s="222"/>
      <c r="S806" s="222"/>
      <c r="T806" s="219"/>
      <c r="U806" s="219"/>
      <c r="V806" s="219"/>
      <c r="W806" s="219"/>
      <c r="X806" s="219"/>
      <c r="Y806" s="210"/>
      <c r="Z806" s="211"/>
      <c r="AA806" s="211"/>
      <c r="AB806" s="211"/>
      <c r="AC806" s="211"/>
    </row>
    <row r="807" spans="1:29" s="120" customFormat="1" ht="19.5" thickBot="1">
      <c r="A807" s="109">
        <v>4</v>
      </c>
      <c r="B807" s="212"/>
      <c r="C807" s="212"/>
      <c r="D807" s="212"/>
      <c r="E807" s="213"/>
      <c r="F807" s="213"/>
      <c r="G807" s="213"/>
      <c r="H807" s="213"/>
      <c r="I807" s="213"/>
      <c r="J807" s="214"/>
      <c r="K807" s="214"/>
      <c r="L807" s="110" t="s">
        <v>265</v>
      </c>
      <c r="M807" s="214"/>
      <c r="N807" s="214"/>
      <c r="O807" s="215"/>
      <c r="P807" s="215"/>
      <c r="Q807" s="215"/>
      <c r="R807" s="215"/>
      <c r="S807" s="215"/>
      <c r="T807" s="216"/>
      <c r="U807" s="217"/>
      <c r="V807" s="217"/>
      <c r="W807" s="217"/>
      <c r="X807" s="217"/>
      <c r="Y807" s="218"/>
      <c r="Z807" s="218"/>
      <c r="AA807" s="218"/>
      <c r="AB807" s="218"/>
      <c r="AC807" s="218"/>
    </row>
    <row r="809" spans="1:29" s="120" customFormat="1" ht="19.5" thickBot="1">
      <c r="A809" s="105">
        <v>9</v>
      </c>
      <c r="B809" s="105" t="s">
        <v>252</v>
      </c>
      <c r="C809" s="105">
        <v>20</v>
      </c>
      <c r="D809" s="105" t="s">
        <v>253</v>
      </c>
      <c r="E809" s="105" t="s">
        <v>254</v>
      </c>
      <c r="F809" s="105" t="s">
        <v>266</v>
      </c>
      <c r="G809" s="105" t="s">
        <v>255</v>
      </c>
      <c r="H809" s="105"/>
      <c r="I809" s="227" t="s">
        <v>256</v>
      </c>
      <c r="J809" s="227"/>
      <c r="K809" s="227" t="s">
        <v>270</v>
      </c>
      <c r="L809" s="227"/>
      <c r="M809" s="227"/>
      <c r="N809" s="227"/>
      <c r="O809" s="227"/>
      <c r="P809" s="227"/>
      <c r="Q809" s="227"/>
      <c r="R809" s="227"/>
      <c r="S809" s="227"/>
      <c r="T809" s="227" t="s">
        <v>349</v>
      </c>
      <c r="U809" s="227"/>
      <c r="V809" s="227"/>
      <c r="W809" s="227" t="s">
        <v>271</v>
      </c>
      <c r="X809" s="227"/>
      <c r="Y809" s="227"/>
      <c r="Z809" s="227"/>
      <c r="AA809" s="227"/>
      <c r="AB809" s="227"/>
      <c r="AC809" s="227"/>
    </row>
    <row r="810" spans="1:32" s="120" customFormat="1" ht="19.5" thickBot="1">
      <c r="A810" s="228" t="s">
        <v>258</v>
      </c>
      <c r="B810" s="229" t="s">
        <v>259</v>
      </c>
      <c r="C810" s="229"/>
      <c r="D810" s="229"/>
      <c r="E810" s="230" t="s">
        <v>260</v>
      </c>
      <c r="F810" s="230"/>
      <c r="G810" s="230"/>
      <c r="H810" s="230"/>
      <c r="I810" s="230"/>
      <c r="J810" s="230"/>
      <c r="K810" s="230"/>
      <c r="L810" s="230"/>
      <c r="M810" s="230"/>
      <c r="N810" s="230"/>
      <c r="O810" s="230"/>
      <c r="P810" s="230"/>
      <c r="Q810" s="230"/>
      <c r="R810" s="230"/>
      <c r="S810" s="230"/>
      <c r="T810" s="231" t="s">
        <v>261</v>
      </c>
      <c r="U810" s="231"/>
      <c r="V810" s="231"/>
      <c r="W810" s="231"/>
      <c r="X810" s="231"/>
      <c r="Y810" s="231"/>
      <c r="Z810" s="231"/>
      <c r="AA810" s="231"/>
      <c r="AB810" s="231"/>
      <c r="AC810" s="231"/>
      <c r="AE810" s="120" t="s">
        <v>322</v>
      </c>
      <c r="AF810" s="120">
        <v>3000</v>
      </c>
    </row>
    <row r="811" spans="1:32" s="120" customFormat="1" ht="20.25" thickBot="1" thickTop="1">
      <c r="A811" s="228"/>
      <c r="B811" s="229"/>
      <c r="C811" s="229"/>
      <c r="D811" s="229"/>
      <c r="E811" s="230"/>
      <c r="F811" s="230"/>
      <c r="G811" s="230"/>
      <c r="H811" s="230"/>
      <c r="I811" s="230"/>
      <c r="J811" s="230"/>
      <c r="K811" s="230"/>
      <c r="L811" s="230"/>
      <c r="M811" s="230"/>
      <c r="N811" s="230"/>
      <c r="O811" s="230"/>
      <c r="P811" s="230"/>
      <c r="Q811" s="230"/>
      <c r="R811" s="230"/>
      <c r="S811" s="230"/>
      <c r="T811" s="232" t="s">
        <v>262</v>
      </c>
      <c r="U811" s="232"/>
      <c r="V811" s="232"/>
      <c r="W811" s="232"/>
      <c r="X811" s="232"/>
      <c r="Y811" s="233" t="s">
        <v>263</v>
      </c>
      <c r="Z811" s="233"/>
      <c r="AA811" s="233"/>
      <c r="AB811" s="233"/>
      <c r="AC811" s="233"/>
      <c r="AE811" s="120" t="s">
        <v>323</v>
      </c>
      <c r="AF811" s="120">
        <v>1000</v>
      </c>
    </row>
    <row r="812" spans="1:32" s="120" customFormat="1" ht="19.5" thickTop="1">
      <c r="A812" s="106">
        <v>1</v>
      </c>
      <c r="B812" s="226">
        <v>0.7916666666666666</v>
      </c>
      <c r="C812" s="226"/>
      <c r="D812" s="226"/>
      <c r="E812" s="220" t="s">
        <v>288</v>
      </c>
      <c r="F812" s="220"/>
      <c r="G812" s="220"/>
      <c r="H812" s="220"/>
      <c r="I812" s="220"/>
      <c r="J812" s="221">
        <v>5</v>
      </c>
      <c r="K812" s="221"/>
      <c r="L812" s="107" t="s">
        <v>264</v>
      </c>
      <c r="M812" s="221">
        <v>0</v>
      </c>
      <c r="N812" s="221"/>
      <c r="O812" s="222" t="s">
        <v>293</v>
      </c>
      <c r="P812" s="222"/>
      <c r="Q812" s="222"/>
      <c r="R812" s="222"/>
      <c r="S812" s="222"/>
      <c r="T812" s="226"/>
      <c r="U812" s="226"/>
      <c r="V812" s="226"/>
      <c r="W812" s="226"/>
      <c r="X812" s="226"/>
      <c r="Y812" s="223"/>
      <c r="Z812" s="223"/>
      <c r="AA812" s="223"/>
      <c r="AB812" s="223"/>
      <c r="AC812" s="223"/>
      <c r="AE812" s="120" t="s">
        <v>324</v>
      </c>
      <c r="AF812" s="120">
        <v>1000</v>
      </c>
    </row>
    <row r="813" spans="1:29" s="120" customFormat="1" ht="18.75">
      <c r="A813" s="108">
        <v>2</v>
      </c>
      <c r="B813" s="224">
        <v>0.8263888888888888</v>
      </c>
      <c r="C813" s="224"/>
      <c r="D813" s="224"/>
      <c r="E813" s="220" t="s">
        <v>271</v>
      </c>
      <c r="F813" s="220"/>
      <c r="G813" s="220"/>
      <c r="H813" s="220"/>
      <c r="I813" s="220"/>
      <c r="J813" s="225">
        <v>4</v>
      </c>
      <c r="K813" s="225"/>
      <c r="L813" s="107" t="s">
        <v>265</v>
      </c>
      <c r="M813" s="225">
        <v>1</v>
      </c>
      <c r="N813" s="225"/>
      <c r="O813" s="222" t="s">
        <v>285</v>
      </c>
      <c r="P813" s="222"/>
      <c r="Q813" s="222"/>
      <c r="R813" s="222"/>
      <c r="S813" s="222"/>
      <c r="T813" s="219"/>
      <c r="U813" s="219"/>
      <c r="V813" s="219"/>
      <c r="W813" s="219"/>
      <c r="X813" s="219"/>
      <c r="Y813" s="210"/>
      <c r="Z813" s="211"/>
      <c r="AA813" s="211"/>
      <c r="AB813" s="211"/>
      <c r="AC813" s="211"/>
    </row>
    <row r="814" spans="1:29" s="120" customFormat="1" ht="18.75">
      <c r="A814" s="108">
        <v>3</v>
      </c>
      <c r="B814" s="219"/>
      <c r="C814" s="219"/>
      <c r="D814" s="219"/>
      <c r="E814" s="220"/>
      <c r="F814" s="220"/>
      <c r="G814" s="220"/>
      <c r="H814" s="220"/>
      <c r="I814" s="220"/>
      <c r="J814" s="221"/>
      <c r="K814" s="221"/>
      <c r="L814" s="107" t="s">
        <v>265</v>
      </c>
      <c r="M814" s="221"/>
      <c r="N814" s="221"/>
      <c r="O814" s="222"/>
      <c r="P814" s="222"/>
      <c r="Q814" s="222"/>
      <c r="R814" s="222"/>
      <c r="S814" s="222"/>
      <c r="T814" s="219"/>
      <c r="U814" s="219"/>
      <c r="V814" s="219"/>
      <c r="W814" s="219"/>
      <c r="X814" s="219"/>
      <c r="Y814" s="210"/>
      <c r="Z814" s="211"/>
      <c r="AA814" s="211"/>
      <c r="AB814" s="211"/>
      <c r="AC814" s="211"/>
    </row>
    <row r="815" spans="1:29" s="120" customFormat="1" ht="19.5" thickBot="1">
      <c r="A815" s="109">
        <v>4</v>
      </c>
      <c r="B815" s="212"/>
      <c r="C815" s="212"/>
      <c r="D815" s="212"/>
      <c r="E815" s="213"/>
      <c r="F815" s="213"/>
      <c r="G815" s="213"/>
      <c r="H815" s="213"/>
      <c r="I815" s="213"/>
      <c r="J815" s="214"/>
      <c r="K815" s="214"/>
      <c r="L815" s="110" t="s">
        <v>265</v>
      </c>
      <c r="M815" s="214"/>
      <c r="N815" s="214"/>
      <c r="O815" s="215"/>
      <c r="P815" s="215"/>
      <c r="Q815" s="215"/>
      <c r="R815" s="215"/>
      <c r="S815" s="215"/>
      <c r="T815" s="216"/>
      <c r="U815" s="217"/>
      <c r="V815" s="217"/>
      <c r="W815" s="217"/>
      <c r="X815" s="217"/>
      <c r="Y815" s="218"/>
      <c r="Z815" s="218"/>
      <c r="AA815" s="218"/>
      <c r="AB815" s="218"/>
      <c r="AC815" s="218"/>
    </row>
    <row r="817" spans="1:29" s="120" customFormat="1" ht="19.5" thickBot="1">
      <c r="A817" s="105">
        <v>9</v>
      </c>
      <c r="B817" s="105" t="s">
        <v>252</v>
      </c>
      <c r="C817" s="105">
        <v>21</v>
      </c>
      <c r="D817" s="105" t="s">
        <v>253</v>
      </c>
      <c r="E817" s="105" t="s">
        <v>254</v>
      </c>
      <c r="F817" s="105" t="s">
        <v>295</v>
      </c>
      <c r="G817" s="105" t="s">
        <v>255</v>
      </c>
      <c r="H817" s="105"/>
      <c r="I817" s="227" t="s">
        <v>256</v>
      </c>
      <c r="J817" s="227"/>
      <c r="K817" s="227" t="s">
        <v>501</v>
      </c>
      <c r="L817" s="227"/>
      <c r="M817" s="227"/>
      <c r="N817" s="227"/>
      <c r="O817" s="227"/>
      <c r="P817" s="227"/>
      <c r="Q817" s="227"/>
      <c r="R817" s="227"/>
      <c r="S817" s="227"/>
      <c r="T817" s="227" t="s">
        <v>349</v>
      </c>
      <c r="U817" s="227"/>
      <c r="V817" s="227"/>
      <c r="W817" s="227" t="s">
        <v>269</v>
      </c>
      <c r="X817" s="227"/>
      <c r="Y817" s="227"/>
      <c r="Z817" s="227"/>
      <c r="AA817" s="227"/>
      <c r="AB817" s="227"/>
      <c r="AC817" s="227"/>
    </row>
    <row r="818" spans="1:31" s="120" customFormat="1" ht="19.5" thickBot="1">
      <c r="A818" s="228" t="s">
        <v>258</v>
      </c>
      <c r="B818" s="229" t="s">
        <v>259</v>
      </c>
      <c r="C818" s="229"/>
      <c r="D818" s="229"/>
      <c r="E818" s="230" t="s">
        <v>260</v>
      </c>
      <c r="F818" s="230"/>
      <c r="G818" s="230"/>
      <c r="H818" s="230"/>
      <c r="I818" s="230"/>
      <c r="J818" s="230"/>
      <c r="K818" s="230"/>
      <c r="L818" s="230"/>
      <c r="M818" s="230"/>
      <c r="N818" s="230"/>
      <c r="O818" s="230"/>
      <c r="P818" s="230"/>
      <c r="Q818" s="230"/>
      <c r="R818" s="230"/>
      <c r="S818" s="230"/>
      <c r="T818" s="231" t="s">
        <v>261</v>
      </c>
      <c r="U818" s="231"/>
      <c r="V818" s="231"/>
      <c r="W818" s="231"/>
      <c r="X818" s="231"/>
      <c r="Y818" s="231"/>
      <c r="Z818" s="231"/>
      <c r="AA818" s="231"/>
      <c r="AB818" s="231"/>
      <c r="AC818" s="231"/>
      <c r="AE818" s="120" t="s">
        <v>322</v>
      </c>
    </row>
    <row r="819" spans="1:32" s="120" customFormat="1" ht="20.25" thickBot="1" thickTop="1">
      <c r="A819" s="228"/>
      <c r="B819" s="229"/>
      <c r="C819" s="229"/>
      <c r="D819" s="229"/>
      <c r="E819" s="230"/>
      <c r="F819" s="230"/>
      <c r="G819" s="230"/>
      <c r="H819" s="230"/>
      <c r="I819" s="230"/>
      <c r="J819" s="230"/>
      <c r="K819" s="230"/>
      <c r="L819" s="230"/>
      <c r="M819" s="230"/>
      <c r="N819" s="230"/>
      <c r="O819" s="230"/>
      <c r="P819" s="230"/>
      <c r="Q819" s="230"/>
      <c r="R819" s="230"/>
      <c r="S819" s="230"/>
      <c r="T819" s="232" t="s">
        <v>262</v>
      </c>
      <c r="U819" s="232"/>
      <c r="V819" s="232"/>
      <c r="W819" s="232"/>
      <c r="X819" s="232"/>
      <c r="Y819" s="233" t="s">
        <v>263</v>
      </c>
      <c r="Z819" s="233"/>
      <c r="AA819" s="233"/>
      <c r="AB819" s="233"/>
      <c r="AC819" s="233"/>
      <c r="AE819" s="120" t="s">
        <v>323</v>
      </c>
      <c r="AF819" s="120">
        <v>1000</v>
      </c>
    </row>
    <row r="820" spans="1:32" s="120" customFormat="1" ht="19.5" thickTop="1">
      <c r="A820" s="106">
        <v>1</v>
      </c>
      <c r="B820" s="226"/>
      <c r="C820" s="226"/>
      <c r="D820" s="226"/>
      <c r="E820" s="220" t="s">
        <v>269</v>
      </c>
      <c r="F820" s="220"/>
      <c r="G820" s="220"/>
      <c r="H820" s="220"/>
      <c r="I820" s="220"/>
      <c r="J820" s="221">
        <v>1</v>
      </c>
      <c r="K820" s="221"/>
      <c r="L820" s="107" t="s">
        <v>264</v>
      </c>
      <c r="M820" s="221">
        <v>2</v>
      </c>
      <c r="N820" s="221"/>
      <c r="O820" s="222" t="s">
        <v>502</v>
      </c>
      <c r="P820" s="222"/>
      <c r="Q820" s="222"/>
      <c r="R820" s="222"/>
      <c r="S820" s="222"/>
      <c r="T820" s="226"/>
      <c r="U820" s="226"/>
      <c r="V820" s="226"/>
      <c r="W820" s="226"/>
      <c r="X820" s="226"/>
      <c r="Y820" s="223"/>
      <c r="Z820" s="223"/>
      <c r="AA820" s="223"/>
      <c r="AB820" s="223"/>
      <c r="AC820" s="223"/>
      <c r="AE820" s="120" t="s">
        <v>324</v>
      </c>
      <c r="AF820" s="120">
        <v>500</v>
      </c>
    </row>
    <row r="821" spans="1:29" s="120" customFormat="1" ht="18.75">
      <c r="A821" s="108">
        <v>2</v>
      </c>
      <c r="B821" s="224"/>
      <c r="C821" s="224"/>
      <c r="D821" s="224"/>
      <c r="E821" s="220"/>
      <c r="F821" s="220"/>
      <c r="G821" s="220"/>
      <c r="H821" s="220"/>
      <c r="I821" s="220"/>
      <c r="J821" s="225"/>
      <c r="K821" s="225"/>
      <c r="L821" s="107" t="s">
        <v>265</v>
      </c>
      <c r="M821" s="225"/>
      <c r="N821" s="225"/>
      <c r="O821" s="222"/>
      <c r="P821" s="222"/>
      <c r="Q821" s="222"/>
      <c r="R821" s="222"/>
      <c r="S821" s="222"/>
      <c r="T821" s="219"/>
      <c r="U821" s="219"/>
      <c r="V821" s="219"/>
      <c r="W821" s="219"/>
      <c r="X821" s="219"/>
      <c r="Y821" s="210"/>
      <c r="Z821" s="211"/>
      <c r="AA821" s="211"/>
      <c r="AB821" s="211"/>
      <c r="AC821" s="211"/>
    </row>
    <row r="822" spans="1:29" s="120" customFormat="1" ht="18.75">
      <c r="A822" s="108">
        <v>3</v>
      </c>
      <c r="B822" s="219"/>
      <c r="C822" s="219"/>
      <c r="D822" s="219"/>
      <c r="E822" s="220"/>
      <c r="F822" s="220"/>
      <c r="G822" s="220"/>
      <c r="H822" s="220"/>
      <c r="I822" s="220"/>
      <c r="J822" s="221"/>
      <c r="K822" s="221"/>
      <c r="L822" s="107" t="s">
        <v>265</v>
      </c>
      <c r="M822" s="221"/>
      <c r="N822" s="221"/>
      <c r="O822" s="222"/>
      <c r="P822" s="222"/>
      <c r="Q822" s="222"/>
      <c r="R822" s="222"/>
      <c r="S822" s="222"/>
      <c r="T822" s="219"/>
      <c r="U822" s="219"/>
      <c r="V822" s="219"/>
      <c r="W822" s="219"/>
      <c r="X822" s="219"/>
      <c r="Y822" s="210"/>
      <c r="Z822" s="211"/>
      <c r="AA822" s="211"/>
      <c r="AB822" s="211"/>
      <c r="AC822" s="211"/>
    </row>
    <row r="823" spans="1:29" s="120" customFormat="1" ht="19.5" thickBot="1">
      <c r="A823" s="109">
        <v>4</v>
      </c>
      <c r="B823" s="212"/>
      <c r="C823" s="212"/>
      <c r="D823" s="212"/>
      <c r="E823" s="213"/>
      <c r="F823" s="213"/>
      <c r="G823" s="213"/>
      <c r="H823" s="213"/>
      <c r="I823" s="213"/>
      <c r="J823" s="214"/>
      <c r="K823" s="214"/>
      <c r="L823" s="110" t="s">
        <v>265</v>
      </c>
      <c r="M823" s="214"/>
      <c r="N823" s="214"/>
      <c r="O823" s="215"/>
      <c r="P823" s="215"/>
      <c r="Q823" s="215"/>
      <c r="R823" s="215"/>
      <c r="S823" s="215"/>
      <c r="T823" s="216"/>
      <c r="U823" s="217"/>
      <c r="V823" s="217"/>
      <c r="W823" s="217"/>
      <c r="X823" s="217"/>
      <c r="Y823" s="218"/>
      <c r="Z823" s="218"/>
      <c r="AA823" s="218"/>
      <c r="AB823" s="218"/>
      <c r="AC823" s="218"/>
    </row>
    <row r="825" spans="1:29" s="120" customFormat="1" ht="19.5" thickBot="1">
      <c r="A825" s="105">
        <v>9</v>
      </c>
      <c r="B825" s="105" t="s">
        <v>252</v>
      </c>
      <c r="C825" s="105">
        <v>22</v>
      </c>
      <c r="D825" s="105" t="s">
        <v>253</v>
      </c>
      <c r="E825" s="105" t="s">
        <v>254</v>
      </c>
      <c r="F825" s="105" t="s">
        <v>279</v>
      </c>
      <c r="G825" s="105" t="s">
        <v>255</v>
      </c>
      <c r="H825" s="105"/>
      <c r="I825" s="227" t="s">
        <v>256</v>
      </c>
      <c r="J825" s="227"/>
      <c r="K825" s="227" t="s">
        <v>501</v>
      </c>
      <c r="L825" s="227"/>
      <c r="M825" s="227"/>
      <c r="N825" s="227"/>
      <c r="O825" s="227"/>
      <c r="P825" s="227"/>
      <c r="Q825" s="227"/>
      <c r="R825" s="227"/>
      <c r="S825" s="227"/>
      <c r="T825" s="227" t="s">
        <v>349</v>
      </c>
      <c r="U825" s="227"/>
      <c r="V825" s="227"/>
      <c r="W825" s="227" t="s">
        <v>269</v>
      </c>
      <c r="X825" s="227"/>
      <c r="Y825" s="227"/>
      <c r="Z825" s="227"/>
      <c r="AA825" s="227"/>
      <c r="AB825" s="227"/>
      <c r="AC825" s="227"/>
    </row>
    <row r="826" spans="1:31" s="120" customFormat="1" ht="19.5" thickBot="1">
      <c r="A826" s="228" t="s">
        <v>258</v>
      </c>
      <c r="B826" s="229" t="s">
        <v>259</v>
      </c>
      <c r="C826" s="229"/>
      <c r="D826" s="229"/>
      <c r="E826" s="230" t="s">
        <v>260</v>
      </c>
      <c r="F826" s="230"/>
      <c r="G826" s="230"/>
      <c r="H826" s="230"/>
      <c r="I826" s="230"/>
      <c r="J826" s="230"/>
      <c r="K826" s="230"/>
      <c r="L826" s="230"/>
      <c r="M826" s="230"/>
      <c r="N826" s="230"/>
      <c r="O826" s="230"/>
      <c r="P826" s="230"/>
      <c r="Q826" s="230"/>
      <c r="R826" s="230"/>
      <c r="S826" s="230"/>
      <c r="T826" s="231" t="s">
        <v>261</v>
      </c>
      <c r="U826" s="231"/>
      <c r="V826" s="231"/>
      <c r="W826" s="231"/>
      <c r="X826" s="231"/>
      <c r="Y826" s="231"/>
      <c r="Z826" s="231"/>
      <c r="AA826" s="231"/>
      <c r="AB826" s="231"/>
      <c r="AC826" s="231"/>
      <c r="AE826" s="120" t="s">
        <v>322</v>
      </c>
    </row>
    <row r="827" spans="1:32" s="120" customFormat="1" ht="20.25" thickBot="1" thickTop="1">
      <c r="A827" s="228"/>
      <c r="B827" s="229"/>
      <c r="C827" s="229"/>
      <c r="D827" s="229"/>
      <c r="E827" s="230"/>
      <c r="F827" s="230"/>
      <c r="G827" s="230"/>
      <c r="H827" s="230"/>
      <c r="I827" s="230"/>
      <c r="J827" s="230"/>
      <c r="K827" s="230"/>
      <c r="L827" s="230"/>
      <c r="M827" s="230"/>
      <c r="N827" s="230"/>
      <c r="O827" s="230"/>
      <c r="P827" s="230"/>
      <c r="Q827" s="230"/>
      <c r="R827" s="230"/>
      <c r="S827" s="230"/>
      <c r="T827" s="232" t="s">
        <v>262</v>
      </c>
      <c r="U827" s="232"/>
      <c r="V827" s="232"/>
      <c r="W827" s="232"/>
      <c r="X827" s="232"/>
      <c r="Y827" s="233" t="s">
        <v>263</v>
      </c>
      <c r="Z827" s="233"/>
      <c r="AA827" s="233"/>
      <c r="AB827" s="233"/>
      <c r="AC827" s="233"/>
      <c r="AE827" s="120" t="s">
        <v>323</v>
      </c>
      <c r="AF827" s="120">
        <v>1000</v>
      </c>
    </row>
    <row r="828" spans="1:32" s="120" customFormat="1" ht="19.5" thickTop="1">
      <c r="A828" s="106">
        <v>1</v>
      </c>
      <c r="B828" s="226"/>
      <c r="C828" s="226"/>
      <c r="D828" s="226"/>
      <c r="E828" s="220" t="s">
        <v>269</v>
      </c>
      <c r="F828" s="220"/>
      <c r="G828" s="220"/>
      <c r="H828" s="220"/>
      <c r="I828" s="220"/>
      <c r="J828" s="221">
        <v>9</v>
      </c>
      <c r="K828" s="221"/>
      <c r="L828" s="107" t="s">
        <v>264</v>
      </c>
      <c r="M828" s="221">
        <v>0</v>
      </c>
      <c r="N828" s="221"/>
      <c r="O828" s="222" t="s">
        <v>277</v>
      </c>
      <c r="P828" s="222"/>
      <c r="Q828" s="222"/>
      <c r="R828" s="222"/>
      <c r="S828" s="222"/>
      <c r="T828" s="226"/>
      <c r="U828" s="226"/>
      <c r="V828" s="226"/>
      <c r="W828" s="226"/>
      <c r="X828" s="226"/>
      <c r="Y828" s="223"/>
      <c r="Z828" s="223"/>
      <c r="AA828" s="223"/>
      <c r="AB828" s="223"/>
      <c r="AC828" s="223"/>
      <c r="AE828" s="120" t="s">
        <v>324</v>
      </c>
      <c r="AF828" s="120">
        <v>500</v>
      </c>
    </row>
    <row r="829" spans="1:29" s="120" customFormat="1" ht="18.75">
      <c r="A829" s="108">
        <v>2</v>
      </c>
      <c r="B829" s="224"/>
      <c r="C829" s="224"/>
      <c r="D829" s="224"/>
      <c r="E829" s="220"/>
      <c r="F829" s="220"/>
      <c r="G829" s="220"/>
      <c r="H829" s="220"/>
      <c r="I829" s="220"/>
      <c r="J829" s="225"/>
      <c r="K829" s="225"/>
      <c r="L829" s="107" t="s">
        <v>265</v>
      </c>
      <c r="M829" s="225"/>
      <c r="N829" s="225"/>
      <c r="O829" s="222"/>
      <c r="P829" s="222"/>
      <c r="Q829" s="222"/>
      <c r="R829" s="222"/>
      <c r="S829" s="222"/>
      <c r="T829" s="219"/>
      <c r="U829" s="219"/>
      <c r="V829" s="219"/>
      <c r="W829" s="219"/>
      <c r="X829" s="219"/>
      <c r="Y829" s="210"/>
      <c r="Z829" s="211"/>
      <c r="AA829" s="211"/>
      <c r="AB829" s="211"/>
      <c r="AC829" s="211"/>
    </row>
    <row r="830" spans="1:29" s="120" customFormat="1" ht="18.75">
      <c r="A830" s="108">
        <v>3</v>
      </c>
      <c r="B830" s="219"/>
      <c r="C830" s="219"/>
      <c r="D830" s="219"/>
      <c r="E830" s="220"/>
      <c r="F830" s="220"/>
      <c r="G830" s="220"/>
      <c r="H830" s="220"/>
      <c r="I830" s="220"/>
      <c r="J830" s="221"/>
      <c r="K830" s="221"/>
      <c r="L830" s="107" t="s">
        <v>265</v>
      </c>
      <c r="M830" s="221"/>
      <c r="N830" s="221"/>
      <c r="O830" s="222"/>
      <c r="P830" s="222"/>
      <c r="Q830" s="222"/>
      <c r="R830" s="222"/>
      <c r="S830" s="222"/>
      <c r="T830" s="219"/>
      <c r="U830" s="219"/>
      <c r="V830" s="219"/>
      <c r="W830" s="219"/>
      <c r="X830" s="219"/>
      <c r="Y830" s="210"/>
      <c r="Z830" s="211"/>
      <c r="AA830" s="211"/>
      <c r="AB830" s="211"/>
      <c r="AC830" s="211"/>
    </row>
    <row r="831" spans="1:29" s="120" customFormat="1" ht="19.5" thickBot="1">
      <c r="A831" s="109">
        <v>4</v>
      </c>
      <c r="B831" s="212"/>
      <c r="C831" s="212"/>
      <c r="D831" s="212"/>
      <c r="E831" s="213"/>
      <c r="F831" s="213"/>
      <c r="G831" s="213"/>
      <c r="H831" s="213"/>
      <c r="I831" s="213"/>
      <c r="J831" s="214"/>
      <c r="K831" s="214"/>
      <c r="L831" s="110" t="s">
        <v>265</v>
      </c>
      <c r="M831" s="214"/>
      <c r="N831" s="214"/>
      <c r="O831" s="215"/>
      <c r="P831" s="215"/>
      <c r="Q831" s="215"/>
      <c r="R831" s="215"/>
      <c r="S831" s="215"/>
      <c r="T831" s="216"/>
      <c r="U831" s="217"/>
      <c r="V831" s="217"/>
      <c r="W831" s="217"/>
      <c r="X831" s="217"/>
      <c r="Y831" s="218"/>
      <c r="Z831" s="218"/>
      <c r="AA831" s="218"/>
      <c r="AB831" s="218"/>
      <c r="AC831" s="218"/>
    </row>
    <row r="833" spans="1:29" s="120" customFormat="1" ht="19.5" thickBot="1">
      <c r="A833" s="105">
        <v>9</v>
      </c>
      <c r="B833" s="105" t="s">
        <v>252</v>
      </c>
      <c r="C833" s="105">
        <v>23</v>
      </c>
      <c r="D833" s="105" t="s">
        <v>253</v>
      </c>
      <c r="E833" s="105" t="s">
        <v>254</v>
      </c>
      <c r="F833" s="105" t="s">
        <v>294</v>
      </c>
      <c r="G833" s="105" t="s">
        <v>255</v>
      </c>
      <c r="H833" s="105"/>
      <c r="I833" s="227" t="s">
        <v>256</v>
      </c>
      <c r="J833" s="227"/>
      <c r="K833" s="227" t="s">
        <v>501</v>
      </c>
      <c r="L833" s="227"/>
      <c r="M833" s="227"/>
      <c r="N833" s="227"/>
      <c r="O833" s="227"/>
      <c r="P833" s="227"/>
      <c r="Q833" s="227"/>
      <c r="R833" s="227"/>
      <c r="S833" s="227"/>
      <c r="T833" s="227" t="s">
        <v>349</v>
      </c>
      <c r="U833" s="227"/>
      <c r="V833" s="227"/>
      <c r="W833" s="227" t="s">
        <v>269</v>
      </c>
      <c r="X833" s="227"/>
      <c r="Y833" s="227"/>
      <c r="Z833" s="227"/>
      <c r="AA833" s="227"/>
      <c r="AB833" s="227"/>
      <c r="AC833" s="227"/>
    </row>
    <row r="834" spans="1:31" s="120" customFormat="1" ht="19.5" thickBot="1">
      <c r="A834" s="228" t="s">
        <v>258</v>
      </c>
      <c r="B834" s="229" t="s">
        <v>259</v>
      </c>
      <c r="C834" s="229"/>
      <c r="D834" s="229"/>
      <c r="E834" s="230" t="s">
        <v>260</v>
      </c>
      <c r="F834" s="230"/>
      <c r="G834" s="230"/>
      <c r="H834" s="230"/>
      <c r="I834" s="230"/>
      <c r="J834" s="230"/>
      <c r="K834" s="230"/>
      <c r="L834" s="230"/>
      <c r="M834" s="230"/>
      <c r="N834" s="230"/>
      <c r="O834" s="230"/>
      <c r="P834" s="230"/>
      <c r="Q834" s="230"/>
      <c r="R834" s="230"/>
      <c r="S834" s="230"/>
      <c r="T834" s="231" t="s">
        <v>261</v>
      </c>
      <c r="U834" s="231"/>
      <c r="V834" s="231"/>
      <c r="W834" s="231"/>
      <c r="X834" s="231"/>
      <c r="Y834" s="231"/>
      <c r="Z834" s="231"/>
      <c r="AA834" s="231"/>
      <c r="AB834" s="231"/>
      <c r="AC834" s="231"/>
      <c r="AE834" s="120" t="s">
        <v>322</v>
      </c>
    </row>
    <row r="835" spans="1:32" s="120" customFormat="1" ht="20.25" thickBot="1" thickTop="1">
      <c r="A835" s="228"/>
      <c r="B835" s="229"/>
      <c r="C835" s="229"/>
      <c r="D835" s="229"/>
      <c r="E835" s="230"/>
      <c r="F835" s="230"/>
      <c r="G835" s="230"/>
      <c r="H835" s="230"/>
      <c r="I835" s="230"/>
      <c r="J835" s="230"/>
      <c r="K835" s="230"/>
      <c r="L835" s="230"/>
      <c r="M835" s="230"/>
      <c r="N835" s="230"/>
      <c r="O835" s="230"/>
      <c r="P835" s="230"/>
      <c r="Q835" s="230"/>
      <c r="R835" s="230"/>
      <c r="S835" s="230"/>
      <c r="T835" s="232" t="s">
        <v>262</v>
      </c>
      <c r="U835" s="232"/>
      <c r="V835" s="232"/>
      <c r="W835" s="232"/>
      <c r="X835" s="232"/>
      <c r="Y835" s="233" t="s">
        <v>263</v>
      </c>
      <c r="Z835" s="233"/>
      <c r="AA835" s="233"/>
      <c r="AB835" s="233"/>
      <c r="AC835" s="233"/>
      <c r="AE835" s="120" t="s">
        <v>323</v>
      </c>
      <c r="AF835" s="120">
        <v>1000</v>
      </c>
    </row>
    <row r="836" spans="1:32" s="120" customFormat="1" ht="19.5" thickTop="1">
      <c r="A836" s="106">
        <v>1</v>
      </c>
      <c r="B836" s="226"/>
      <c r="C836" s="226"/>
      <c r="D836" s="226"/>
      <c r="E836" s="220" t="s">
        <v>269</v>
      </c>
      <c r="F836" s="220"/>
      <c r="G836" s="220"/>
      <c r="H836" s="220"/>
      <c r="I836" s="220"/>
      <c r="J836" s="221">
        <v>0</v>
      </c>
      <c r="K836" s="221"/>
      <c r="L836" s="107" t="s">
        <v>264</v>
      </c>
      <c r="M836" s="221">
        <v>0</v>
      </c>
      <c r="N836" s="221"/>
      <c r="O836" s="222" t="s">
        <v>278</v>
      </c>
      <c r="P836" s="222"/>
      <c r="Q836" s="222"/>
      <c r="R836" s="222"/>
      <c r="S836" s="222"/>
      <c r="T836" s="226"/>
      <c r="U836" s="226"/>
      <c r="V836" s="226"/>
      <c r="W836" s="226"/>
      <c r="X836" s="226"/>
      <c r="Y836" s="223"/>
      <c r="Z836" s="223"/>
      <c r="AA836" s="223"/>
      <c r="AB836" s="223"/>
      <c r="AC836" s="223"/>
      <c r="AE836" s="120" t="s">
        <v>324</v>
      </c>
      <c r="AF836" s="120">
        <v>1500</v>
      </c>
    </row>
    <row r="837" spans="1:29" s="120" customFormat="1" ht="18.75">
      <c r="A837" s="108">
        <v>2</v>
      </c>
      <c r="B837" s="224"/>
      <c r="C837" s="224"/>
      <c r="D837" s="224"/>
      <c r="E837" s="220" t="s">
        <v>269</v>
      </c>
      <c r="F837" s="220"/>
      <c r="G837" s="220"/>
      <c r="H837" s="220"/>
      <c r="I837" s="220"/>
      <c r="J837" s="225">
        <v>0</v>
      </c>
      <c r="K837" s="225"/>
      <c r="L837" s="107" t="s">
        <v>265</v>
      </c>
      <c r="M837" s="225">
        <v>2</v>
      </c>
      <c r="N837" s="225"/>
      <c r="O837" s="222" t="s">
        <v>272</v>
      </c>
      <c r="P837" s="222"/>
      <c r="Q837" s="222"/>
      <c r="R837" s="222"/>
      <c r="S837" s="222"/>
      <c r="T837" s="219"/>
      <c r="U837" s="219"/>
      <c r="V837" s="219"/>
      <c r="W837" s="219"/>
      <c r="X837" s="219"/>
      <c r="Y837" s="210"/>
      <c r="Z837" s="211"/>
      <c r="AA837" s="211"/>
      <c r="AB837" s="211"/>
      <c r="AC837" s="211"/>
    </row>
    <row r="838" spans="1:29" s="120" customFormat="1" ht="18.75">
      <c r="A838" s="108">
        <v>3</v>
      </c>
      <c r="B838" s="219"/>
      <c r="C838" s="219"/>
      <c r="D838" s="219"/>
      <c r="E838" s="220" t="s">
        <v>278</v>
      </c>
      <c r="F838" s="220"/>
      <c r="G838" s="220"/>
      <c r="H838" s="220"/>
      <c r="I838" s="220"/>
      <c r="J838" s="221">
        <v>1</v>
      </c>
      <c r="K838" s="221"/>
      <c r="L838" s="107" t="s">
        <v>265</v>
      </c>
      <c r="M838" s="221">
        <v>2</v>
      </c>
      <c r="N838" s="221"/>
      <c r="O838" s="222" t="s">
        <v>272</v>
      </c>
      <c r="P838" s="222"/>
      <c r="Q838" s="222"/>
      <c r="R838" s="222"/>
      <c r="S838" s="222"/>
      <c r="T838" s="219"/>
      <c r="U838" s="219"/>
      <c r="V838" s="219"/>
      <c r="W838" s="219"/>
      <c r="X838" s="219"/>
      <c r="Y838" s="210"/>
      <c r="Z838" s="211"/>
      <c r="AA838" s="211"/>
      <c r="AB838" s="211"/>
      <c r="AC838" s="211"/>
    </row>
    <row r="839" spans="1:29" s="120" customFormat="1" ht="19.5" thickBot="1">
      <c r="A839" s="109">
        <v>4</v>
      </c>
      <c r="B839" s="212"/>
      <c r="C839" s="212"/>
      <c r="D839" s="212"/>
      <c r="E839" s="213"/>
      <c r="F839" s="213"/>
      <c r="G839" s="213"/>
      <c r="H839" s="213"/>
      <c r="I839" s="213"/>
      <c r="J839" s="214"/>
      <c r="K839" s="214"/>
      <c r="L839" s="110" t="s">
        <v>265</v>
      </c>
      <c r="M839" s="214"/>
      <c r="N839" s="214"/>
      <c r="O839" s="215"/>
      <c r="P839" s="215"/>
      <c r="Q839" s="215"/>
      <c r="R839" s="215"/>
      <c r="S839" s="215"/>
      <c r="T839" s="216"/>
      <c r="U839" s="217"/>
      <c r="V839" s="217"/>
      <c r="W839" s="217"/>
      <c r="X839" s="217"/>
      <c r="Y839" s="218"/>
      <c r="Z839" s="218"/>
      <c r="AA839" s="218"/>
      <c r="AB839" s="218"/>
      <c r="AC839" s="218"/>
    </row>
    <row r="841" spans="1:29" s="120" customFormat="1" ht="19.5" thickBot="1">
      <c r="A841" s="105">
        <v>9</v>
      </c>
      <c r="B841" s="105" t="s">
        <v>252</v>
      </c>
      <c r="C841" s="105">
        <v>20</v>
      </c>
      <c r="D841" s="105" t="s">
        <v>253</v>
      </c>
      <c r="E841" s="105" t="s">
        <v>254</v>
      </c>
      <c r="F841" s="105" t="s">
        <v>266</v>
      </c>
      <c r="G841" s="105" t="s">
        <v>255</v>
      </c>
      <c r="H841" s="105"/>
      <c r="I841" s="227" t="s">
        <v>256</v>
      </c>
      <c r="J841" s="227"/>
      <c r="K841" s="227" t="s">
        <v>305</v>
      </c>
      <c r="L841" s="227"/>
      <c r="M841" s="227"/>
      <c r="N841" s="227"/>
      <c r="O841" s="227"/>
      <c r="P841" s="227"/>
      <c r="Q841" s="227"/>
      <c r="R841" s="227"/>
      <c r="S841" s="227"/>
      <c r="T841" s="227" t="s">
        <v>349</v>
      </c>
      <c r="U841" s="227"/>
      <c r="V841" s="227"/>
      <c r="W841" s="227" t="s">
        <v>277</v>
      </c>
      <c r="X841" s="227"/>
      <c r="Y841" s="227"/>
      <c r="Z841" s="227"/>
      <c r="AA841" s="227"/>
      <c r="AB841" s="227"/>
      <c r="AC841" s="227"/>
    </row>
    <row r="842" spans="1:32" s="120" customFormat="1" ht="19.5" thickBot="1">
      <c r="A842" s="228" t="s">
        <v>258</v>
      </c>
      <c r="B842" s="229" t="s">
        <v>259</v>
      </c>
      <c r="C842" s="229"/>
      <c r="D842" s="229"/>
      <c r="E842" s="230" t="s">
        <v>260</v>
      </c>
      <c r="F842" s="230"/>
      <c r="G842" s="230"/>
      <c r="H842" s="230"/>
      <c r="I842" s="230"/>
      <c r="J842" s="230"/>
      <c r="K842" s="230"/>
      <c r="L842" s="230"/>
      <c r="M842" s="230"/>
      <c r="N842" s="230"/>
      <c r="O842" s="230"/>
      <c r="P842" s="230"/>
      <c r="Q842" s="230"/>
      <c r="R842" s="230"/>
      <c r="S842" s="230"/>
      <c r="T842" s="231" t="s">
        <v>261</v>
      </c>
      <c r="U842" s="231"/>
      <c r="V842" s="231"/>
      <c r="W842" s="231"/>
      <c r="X842" s="231"/>
      <c r="Y842" s="231"/>
      <c r="Z842" s="231"/>
      <c r="AA842" s="231"/>
      <c r="AB842" s="231"/>
      <c r="AC842" s="231"/>
      <c r="AE842" s="120" t="s">
        <v>322</v>
      </c>
      <c r="AF842" s="120">
        <v>1000</v>
      </c>
    </row>
    <row r="843" spans="1:32" s="120" customFormat="1" ht="20.25" thickBot="1" thickTop="1">
      <c r="A843" s="228"/>
      <c r="B843" s="229"/>
      <c r="C843" s="229"/>
      <c r="D843" s="229"/>
      <c r="E843" s="230"/>
      <c r="F843" s="230"/>
      <c r="G843" s="230"/>
      <c r="H843" s="230"/>
      <c r="I843" s="230"/>
      <c r="J843" s="230"/>
      <c r="K843" s="230"/>
      <c r="L843" s="230"/>
      <c r="M843" s="230"/>
      <c r="N843" s="230"/>
      <c r="O843" s="230"/>
      <c r="P843" s="230"/>
      <c r="Q843" s="230"/>
      <c r="R843" s="230"/>
      <c r="S843" s="230"/>
      <c r="T843" s="232" t="s">
        <v>262</v>
      </c>
      <c r="U843" s="232"/>
      <c r="V843" s="232"/>
      <c r="W843" s="232"/>
      <c r="X843" s="232"/>
      <c r="Y843" s="233" t="s">
        <v>263</v>
      </c>
      <c r="Z843" s="233"/>
      <c r="AA843" s="233"/>
      <c r="AB843" s="233"/>
      <c r="AC843" s="233"/>
      <c r="AE843" s="120" t="s">
        <v>323</v>
      </c>
      <c r="AF843" s="120">
        <v>1000</v>
      </c>
    </row>
    <row r="844" spans="1:32" s="120" customFormat="1" ht="19.5" thickTop="1">
      <c r="A844" s="106">
        <v>1</v>
      </c>
      <c r="B844" s="226">
        <v>0.7916666666666666</v>
      </c>
      <c r="C844" s="226"/>
      <c r="D844" s="226"/>
      <c r="E844" s="220" t="s">
        <v>277</v>
      </c>
      <c r="F844" s="220"/>
      <c r="G844" s="220"/>
      <c r="H844" s="220"/>
      <c r="I844" s="220"/>
      <c r="J844" s="221">
        <v>0</v>
      </c>
      <c r="K844" s="221"/>
      <c r="L844" s="107" t="s">
        <v>264</v>
      </c>
      <c r="M844" s="221">
        <v>7</v>
      </c>
      <c r="N844" s="221"/>
      <c r="O844" s="222" t="s">
        <v>449</v>
      </c>
      <c r="P844" s="222"/>
      <c r="Q844" s="222"/>
      <c r="R844" s="222"/>
      <c r="S844" s="222"/>
      <c r="T844" s="226"/>
      <c r="U844" s="226"/>
      <c r="V844" s="226"/>
      <c r="W844" s="226"/>
      <c r="X844" s="226"/>
      <c r="Y844" s="223"/>
      <c r="Z844" s="223"/>
      <c r="AA844" s="223"/>
      <c r="AB844" s="223"/>
      <c r="AC844" s="223"/>
      <c r="AE844" s="120" t="s">
        <v>324</v>
      </c>
      <c r="AF844" s="120">
        <v>500</v>
      </c>
    </row>
    <row r="845" spans="1:29" s="120" customFormat="1" ht="18.75">
      <c r="A845" s="108">
        <v>2</v>
      </c>
      <c r="B845" s="224"/>
      <c r="C845" s="224"/>
      <c r="D845" s="224"/>
      <c r="E845" s="220"/>
      <c r="F845" s="220"/>
      <c r="G845" s="220"/>
      <c r="H845" s="220"/>
      <c r="I845" s="220"/>
      <c r="J845" s="225"/>
      <c r="K845" s="225"/>
      <c r="L845" s="107" t="s">
        <v>265</v>
      </c>
      <c r="M845" s="225"/>
      <c r="N845" s="225"/>
      <c r="O845" s="222"/>
      <c r="P845" s="222"/>
      <c r="Q845" s="222"/>
      <c r="R845" s="222"/>
      <c r="S845" s="222"/>
      <c r="T845" s="219"/>
      <c r="U845" s="219"/>
      <c r="V845" s="219"/>
      <c r="W845" s="219"/>
      <c r="X845" s="219"/>
      <c r="Y845" s="210"/>
      <c r="Z845" s="211"/>
      <c r="AA845" s="211"/>
      <c r="AB845" s="211"/>
      <c r="AC845" s="211"/>
    </row>
    <row r="846" spans="1:29" s="120" customFormat="1" ht="18.75">
      <c r="A846" s="108">
        <v>3</v>
      </c>
      <c r="B846" s="219"/>
      <c r="C846" s="219"/>
      <c r="D846" s="219"/>
      <c r="E846" s="220"/>
      <c r="F846" s="220"/>
      <c r="G846" s="220"/>
      <c r="H846" s="220"/>
      <c r="I846" s="220"/>
      <c r="J846" s="221"/>
      <c r="K846" s="221"/>
      <c r="L846" s="107" t="s">
        <v>265</v>
      </c>
      <c r="M846" s="221"/>
      <c r="N846" s="221"/>
      <c r="O846" s="222"/>
      <c r="P846" s="222"/>
      <c r="Q846" s="222"/>
      <c r="R846" s="222"/>
      <c r="S846" s="222"/>
      <c r="T846" s="219"/>
      <c r="U846" s="219"/>
      <c r="V846" s="219"/>
      <c r="W846" s="219"/>
      <c r="X846" s="219"/>
      <c r="Y846" s="210"/>
      <c r="Z846" s="211"/>
      <c r="AA846" s="211"/>
      <c r="AB846" s="211"/>
      <c r="AC846" s="211"/>
    </row>
    <row r="847" spans="1:29" s="120" customFormat="1" ht="19.5" thickBot="1">
      <c r="A847" s="109">
        <v>4</v>
      </c>
      <c r="B847" s="212"/>
      <c r="C847" s="212"/>
      <c r="D847" s="212"/>
      <c r="E847" s="213"/>
      <c r="F847" s="213"/>
      <c r="G847" s="213"/>
      <c r="H847" s="213"/>
      <c r="I847" s="213"/>
      <c r="J847" s="214"/>
      <c r="K847" s="214"/>
      <c r="L847" s="110" t="s">
        <v>265</v>
      </c>
      <c r="M847" s="214"/>
      <c r="N847" s="214"/>
      <c r="O847" s="215"/>
      <c r="P847" s="215"/>
      <c r="Q847" s="215"/>
      <c r="R847" s="215"/>
      <c r="S847" s="215"/>
      <c r="T847" s="216"/>
      <c r="U847" s="217"/>
      <c r="V847" s="217"/>
      <c r="W847" s="217"/>
      <c r="X847" s="217"/>
      <c r="Y847" s="218"/>
      <c r="Z847" s="218"/>
      <c r="AA847" s="218"/>
      <c r="AB847" s="218"/>
      <c r="AC847" s="218"/>
    </row>
    <row r="849" spans="1:29" s="120" customFormat="1" ht="19.5" thickBot="1">
      <c r="A849" s="105">
        <v>9</v>
      </c>
      <c r="B849" s="105" t="s">
        <v>252</v>
      </c>
      <c r="C849" s="105">
        <v>27</v>
      </c>
      <c r="D849" s="105" t="s">
        <v>253</v>
      </c>
      <c r="E849" s="105" t="s">
        <v>254</v>
      </c>
      <c r="F849" s="105" t="s">
        <v>266</v>
      </c>
      <c r="G849" s="105" t="s">
        <v>255</v>
      </c>
      <c r="H849" s="105"/>
      <c r="I849" s="227" t="s">
        <v>256</v>
      </c>
      <c r="J849" s="227"/>
      <c r="K849" s="227" t="s">
        <v>290</v>
      </c>
      <c r="L849" s="227"/>
      <c r="M849" s="227"/>
      <c r="N849" s="227"/>
      <c r="O849" s="227"/>
      <c r="P849" s="227"/>
      <c r="Q849" s="227"/>
      <c r="R849" s="227"/>
      <c r="S849" s="227"/>
      <c r="T849" s="227" t="s">
        <v>349</v>
      </c>
      <c r="U849" s="227"/>
      <c r="V849" s="227"/>
      <c r="W849" s="227" t="s">
        <v>291</v>
      </c>
      <c r="X849" s="227"/>
      <c r="Y849" s="227"/>
      <c r="Z849" s="227"/>
      <c r="AA849" s="227"/>
      <c r="AB849" s="227"/>
      <c r="AC849" s="227"/>
    </row>
    <row r="850" spans="1:32" s="120" customFormat="1" ht="19.5" thickBot="1">
      <c r="A850" s="228" t="s">
        <v>258</v>
      </c>
      <c r="B850" s="229" t="s">
        <v>259</v>
      </c>
      <c r="C850" s="229"/>
      <c r="D850" s="229"/>
      <c r="E850" s="230" t="s">
        <v>260</v>
      </c>
      <c r="F850" s="230"/>
      <c r="G850" s="230"/>
      <c r="H850" s="230"/>
      <c r="I850" s="230"/>
      <c r="J850" s="230"/>
      <c r="K850" s="230"/>
      <c r="L850" s="230"/>
      <c r="M850" s="230"/>
      <c r="N850" s="230"/>
      <c r="O850" s="230"/>
      <c r="P850" s="230"/>
      <c r="Q850" s="230"/>
      <c r="R850" s="230"/>
      <c r="S850" s="230"/>
      <c r="T850" s="231" t="s">
        <v>261</v>
      </c>
      <c r="U850" s="231"/>
      <c r="V850" s="231"/>
      <c r="W850" s="231"/>
      <c r="X850" s="231"/>
      <c r="Y850" s="231"/>
      <c r="Z850" s="231"/>
      <c r="AA850" s="231"/>
      <c r="AB850" s="231"/>
      <c r="AC850" s="231"/>
      <c r="AE850" s="120" t="s">
        <v>322</v>
      </c>
      <c r="AF850" s="120">
        <v>1000</v>
      </c>
    </row>
    <row r="851" spans="1:32" s="120" customFormat="1" ht="20.25" thickBot="1" thickTop="1">
      <c r="A851" s="228"/>
      <c r="B851" s="229"/>
      <c r="C851" s="229"/>
      <c r="D851" s="229"/>
      <c r="E851" s="230"/>
      <c r="F851" s="230"/>
      <c r="G851" s="230"/>
      <c r="H851" s="230"/>
      <c r="I851" s="230"/>
      <c r="J851" s="230"/>
      <c r="K851" s="230"/>
      <c r="L851" s="230"/>
      <c r="M851" s="230"/>
      <c r="N851" s="230"/>
      <c r="O851" s="230"/>
      <c r="P851" s="230"/>
      <c r="Q851" s="230"/>
      <c r="R851" s="230"/>
      <c r="S851" s="230"/>
      <c r="T851" s="232" t="s">
        <v>262</v>
      </c>
      <c r="U851" s="232"/>
      <c r="V851" s="232"/>
      <c r="W851" s="232"/>
      <c r="X851" s="232"/>
      <c r="Y851" s="233" t="s">
        <v>263</v>
      </c>
      <c r="Z851" s="233"/>
      <c r="AA851" s="233"/>
      <c r="AB851" s="233"/>
      <c r="AC851" s="233"/>
      <c r="AE851" s="120" t="s">
        <v>323</v>
      </c>
      <c r="AF851" s="120">
        <v>1000</v>
      </c>
    </row>
    <row r="852" spans="1:32" s="120" customFormat="1" ht="19.5" thickTop="1">
      <c r="A852" s="106">
        <v>1</v>
      </c>
      <c r="B852" s="226">
        <v>0.7916666666666666</v>
      </c>
      <c r="C852" s="226"/>
      <c r="D852" s="226"/>
      <c r="E852" s="220" t="s">
        <v>291</v>
      </c>
      <c r="F852" s="220"/>
      <c r="G852" s="220"/>
      <c r="H852" s="220"/>
      <c r="I852" s="220"/>
      <c r="J852" s="221">
        <v>1</v>
      </c>
      <c r="K852" s="221"/>
      <c r="L852" s="107" t="s">
        <v>264</v>
      </c>
      <c r="M852" s="221">
        <v>0</v>
      </c>
      <c r="N852" s="221"/>
      <c r="O852" s="222" t="s">
        <v>277</v>
      </c>
      <c r="P852" s="222"/>
      <c r="Q852" s="222"/>
      <c r="R852" s="222"/>
      <c r="S852" s="222"/>
      <c r="T852" s="226"/>
      <c r="U852" s="226"/>
      <c r="V852" s="226"/>
      <c r="W852" s="226"/>
      <c r="X852" s="226"/>
      <c r="Y852" s="223"/>
      <c r="Z852" s="223"/>
      <c r="AA852" s="223"/>
      <c r="AB852" s="223"/>
      <c r="AC852" s="223"/>
      <c r="AE852" s="120" t="s">
        <v>324</v>
      </c>
      <c r="AF852" s="120">
        <v>1000</v>
      </c>
    </row>
    <row r="853" spans="1:29" s="120" customFormat="1" ht="18.75">
      <c r="A853" s="108">
        <v>2</v>
      </c>
      <c r="B853" s="224">
        <v>0.8263888888888888</v>
      </c>
      <c r="C853" s="224"/>
      <c r="D853" s="224"/>
      <c r="E853" s="220" t="s">
        <v>502</v>
      </c>
      <c r="F853" s="220"/>
      <c r="G853" s="220"/>
      <c r="H853" s="220"/>
      <c r="I853" s="220"/>
      <c r="J853" s="225">
        <v>3</v>
      </c>
      <c r="K853" s="225"/>
      <c r="L853" s="107" t="s">
        <v>265</v>
      </c>
      <c r="M853" s="225">
        <v>0</v>
      </c>
      <c r="N853" s="225"/>
      <c r="O853" s="222" t="s">
        <v>268</v>
      </c>
      <c r="P853" s="222"/>
      <c r="Q853" s="222"/>
      <c r="R853" s="222"/>
      <c r="S853" s="222"/>
      <c r="T853" s="219"/>
      <c r="U853" s="219"/>
      <c r="V853" s="219"/>
      <c r="W853" s="219"/>
      <c r="X853" s="219"/>
      <c r="Y853" s="210"/>
      <c r="Z853" s="211"/>
      <c r="AA853" s="211"/>
      <c r="AB853" s="211"/>
      <c r="AC853" s="211"/>
    </row>
    <row r="854" spans="1:29" s="120" customFormat="1" ht="18.75">
      <c r="A854" s="108">
        <v>3</v>
      </c>
      <c r="B854" s="219"/>
      <c r="C854" s="219"/>
      <c r="D854" s="219"/>
      <c r="E854" s="220"/>
      <c r="F854" s="220"/>
      <c r="G854" s="220"/>
      <c r="H854" s="220"/>
      <c r="I854" s="220"/>
      <c r="J854" s="221"/>
      <c r="K854" s="221"/>
      <c r="L854" s="107" t="s">
        <v>265</v>
      </c>
      <c r="M854" s="221"/>
      <c r="N854" s="221"/>
      <c r="O854" s="222"/>
      <c r="P854" s="222"/>
      <c r="Q854" s="222"/>
      <c r="R854" s="222"/>
      <c r="S854" s="222"/>
      <c r="T854" s="219"/>
      <c r="U854" s="219"/>
      <c r="V854" s="219"/>
      <c r="W854" s="219"/>
      <c r="X854" s="219"/>
      <c r="Y854" s="210"/>
      <c r="Z854" s="211"/>
      <c r="AA854" s="211"/>
      <c r="AB854" s="211"/>
      <c r="AC854" s="211"/>
    </row>
    <row r="855" spans="1:29" s="120" customFormat="1" ht="19.5" thickBot="1">
      <c r="A855" s="109">
        <v>4</v>
      </c>
      <c r="B855" s="212"/>
      <c r="C855" s="212"/>
      <c r="D855" s="212"/>
      <c r="E855" s="213"/>
      <c r="F855" s="213"/>
      <c r="G855" s="213"/>
      <c r="H855" s="213"/>
      <c r="I855" s="213"/>
      <c r="J855" s="214"/>
      <c r="K855" s="214"/>
      <c r="L855" s="110" t="s">
        <v>265</v>
      </c>
      <c r="M855" s="214"/>
      <c r="N855" s="214"/>
      <c r="O855" s="215"/>
      <c r="P855" s="215"/>
      <c r="Q855" s="215"/>
      <c r="R855" s="215"/>
      <c r="S855" s="215"/>
      <c r="T855" s="216"/>
      <c r="U855" s="217"/>
      <c r="V855" s="217"/>
      <c r="W855" s="217"/>
      <c r="X855" s="217"/>
      <c r="Y855" s="218"/>
      <c r="Z855" s="218"/>
      <c r="AA855" s="218"/>
      <c r="AB855" s="218"/>
      <c r="AC855" s="218"/>
    </row>
    <row r="857" spans="1:29" s="120" customFormat="1" ht="19.5" thickBot="1">
      <c r="A857" s="105">
        <v>9</v>
      </c>
      <c r="B857" s="105" t="s">
        <v>252</v>
      </c>
      <c r="C857" s="105">
        <v>27</v>
      </c>
      <c r="D857" s="105" t="s">
        <v>253</v>
      </c>
      <c r="E857" s="105" t="s">
        <v>254</v>
      </c>
      <c r="F857" s="105" t="s">
        <v>266</v>
      </c>
      <c r="G857" s="105" t="s">
        <v>255</v>
      </c>
      <c r="H857" s="105"/>
      <c r="I857" s="227" t="s">
        <v>256</v>
      </c>
      <c r="J857" s="227"/>
      <c r="K857" s="227" t="s">
        <v>270</v>
      </c>
      <c r="L857" s="227"/>
      <c r="M857" s="227"/>
      <c r="N857" s="227"/>
      <c r="O857" s="227"/>
      <c r="P857" s="227"/>
      <c r="Q857" s="227"/>
      <c r="R857" s="227"/>
      <c r="S857" s="227"/>
      <c r="T857" s="227" t="s">
        <v>349</v>
      </c>
      <c r="U857" s="227"/>
      <c r="V857" s="227"/>
      <c r="W857" s="227" t="s">
        <v>271</v>
      </c>
      <c r="X857" s="227"/>
      <c r="Y857" s="227"/>
      <c r="Z857" s="227"/>
      <c r="AA857" s="227"/>
      <c r="AB857" s="227"/>
      <c r="AC857" s="227"/>
    </row>
    <row r="858" spans="1:32" s="120" customFormat="1" ht="19.5" thickBot="1">
      <c r="A858" s="228" t="s">
        <v>258</v>
      </c>
      <c r="B858" s="229" t="s">
        <v>259</v>
      </c>
      <c r="C858" s="229"/>
      <c r="D858" s="229"/>
      <c r="E858" s="230" t="s">
        <v>260</v>
      </c>
      <c r="F858" s="230"/>
      <c r="G858" s="230"/>
      <c r="H858" s="230"/>
      <c r="I858" s="230"/>
      <c r="J858" s="230"/>
      <c r="K858" s="230"/>
      <c r="L858" s="230"/>
      <c r="M858" s="230"/>
      <c r="N858" s="230"/>
      <c r="O858" s="230"/>
      <c r="P858" s="230"/>
      <c r="Q858" s="230"/>
      <c r="R858" s="230"/>
      <c r="S858" s="230"/>
      <c r="T858" s="231" t="s">
        <v>261</v>
      </c>
      <c r="U858" s="231"/>
      <c r="V858" s="231"/>
      <c r="W858" s="231"/>
      <c r="X858" s="231"/>
      <c r="Y858" s="231"/>
      <c r="Z858" s="231"/>
      <c r="AA858" s="231"/>
      <c r="AB858" s="231"/>
      <c r="AC858" s="231"/>
      <c r="AE858" s="120" t="s">
        <v>322</v>
      </c>
      <c r="AF858" s="120">
        <v>3000</v>
      </c>
    </row>
    <row r="859" spans="1:32" s="120" customFormat="1" ht="20.25" thickBot="1" thickTop="1">
      <c r="A859" s="228"/>
      <c r="B859" s="229"/>
      <c r="C859" s="229"/>
      <c r="D859" s="229"/>
      <c r="E859" s="230"/>
      <c r="F859" s="230"/>
      <c r="G859" s="230"/>
      <c r="H859" s="230"/>
      <c r="I859" s="230"/>
      <c r="J859" s="230"/>
      <c r="K859" s="230"/>
      <c r="L859" s="230"/>
      <c r="M859" s="230"/>
      <c r="N859" s="230"/>
      <c r="O859" s="230"/>
      <c r="P859" s="230"/>
      <c r="Q859" s="230"/>
      <c r="R859" s="230"/>
      <c r="S859" s="230"/>
      <c r="T859" s="232" t="s">
        <v>262</v>
      </c>
      <c r="U859" s="232"/>
      <c r="V859" s="232"/>
      <c r="W859" s="232"/>
      <c r="X859" s="232"/>
      <c r="Y859" s="233" t="s">
        <v>263</v>
      </c>
      <c r="Z859" s="233"/>
      <c r="AA859" s="233"/>
      <c r="AB859" s="233"/>
      <c r="AC859" s="233"/>
      <c r="AE859" s="120" t="s">
        <v>323</v>
      </c>
      <c r="AF859" s="120">
        <v>1000</v>
      </c>
    </row>
    <row r="860" spans="1:32" s="120" customFormat="1" ht="19.5" thickTop="1">
      <c r="A860" s="106">
        <v>1</v>
      </c>
      <c r="B860" s="226">
        <v>0.7916666666666666</v>
      </c>
      <c r="C860" s="226"/>
      <c r="D860" s="226"/>
      <c r="E860" s="220" t="s">
        <v>275</v>
      </c>
      <c r="F860" s="220"/>
      <c r="G860" s="220"/>
      <c r="H860" s="220"/>
      <c r="I860" s="220"/>
      <c r="J860" s="221">
        <v>4</v>
      </c>
      <c r="K860" s="221"/>
      <c r="L860" s="107" t="s">
        <v>264</v>
      </c>
      <c r="M860" s="221">
        <v>1</v>
      </c>
      <c r="N860" s="221"/>
      <c r="O860" s="222" t="s">
        <v>271</v>
      </c>
      <c r="P860" s="222"/>
      <c r="Q860" s="222"/>
      <c r="R860" s="222"/>
      <c r="S860" s="222"/>
      <c r="T860" s="226"/>
      <c r="U860" s="226"/>
      <c r="V860" s="226"/>
      <c r="W860" s="226"/>
      <c r="X860" s="226"/>
      <c r="Y860" s="223"/>
      <c r="Z860" s="223"/>
      <c r="AA860" s="223"/>
      <c r="AB860" s="223"/>
      <c r="AC860" s="223"/>
      <c r="AE860" s="120" t="s">
        <v>324</v>
      </c>
      <c r="AF860" s="120">
        <v>1000</v>
      </c>
    </row>
    <row r="861" spans="1:29" s="120" customFormat="1" ht="18.75">
      <c r="A861" s="108">
        <v>2</v>
      </c>
      <c r="B861" s="224">
        <v>0.8368055555555555</v>
      </c>
      <c r="C861" s="224"/>
      <c r="D861" s="224"/>
      <c r="E861" s="220" t="s">
        <v>275</v>
      </c>
      <c r="F861" s="220"/>
      <c r="G861" s="220"/>
      <c r="H861" s="220"/>
      <c r="I861" s="220"/>
      <c r="J861" s="225">
        <v>1</v>
      </c>
      <c r="K861" s="225"/>
      <c r="L861" s="107" t="s">
        <v>265</v>
      </c>
      <c r="M861" s="225">
        <v>4</v>
      </c>
      <c r="N861" s="225"/>
      <c r="O861" s="222" t="s">
        <v>449</v>
      </c>
      <c r="P861" s="222"/>
      <c r="Q861" s="222"/>
      <c r="R861" s="222"/>
      <c r="S861" s="222"/>
      <c r="T861" s="219"/>
      <c r="U861" s="219"/>
      <c r="V861" s="219"/>
      <c r="W861" s="219"/>
      <c r="X861" s="219"/>
      <c r="Y861" s="210"/>
      <c r="Z861" s="211"/>
      <c r="AA861" s="211"/>
      <c r="AB861" s="211"/>
      <c r="AC861" s="211"/>
    </row>
    <row r="862" spans="1:29" s="120" customFormat="1" ht="18.75">
      <c r="A862" s="108">
        <v>3</v>
      </c>
      <c r="B862" s="219"/>
      <c r="C862" s="219"/>
      <c r="D862" s="219"/>
      <c r="E862" s="220"/>
      <c r="F862" s="220"/>
      <c r="G862" s="220"/>
      <c r="H862" s="220"/>
      <c r="I862" s="220"/>
      <c r="J862" s="221"/>
      <c r="K862" s="221"/>
      <c r="L862" s="107" t="s">
        <v>265</v>
      </c>
      <c r="M862" s="221"/>
      <c r="N862" s="221"/>
      <c r="O862" s="222"/>
      <c r="P862" s="222"/>
      <c r="Q862" s="222"/>
      <c r="R862" s="222"/>
      <c r="S862" s="222"/>
      <c r="T862" s="219"/>
      <c r="U862" s="219"/>
      <c r="V862" s="219"/>
      <c r="W862" s="219"/>
      <c r="X862" s="219"/>
      <c r="Y862" s="210"/>
      <c r="Z862" s="211"/>
      <c r="AA862" s="211"/>
      <c r="AB862" s="211"/>
      <c r="AC862" s="211"/>
    </row>
    <row r="863" spans="1:29" s="120" customFormat="1" ht="19.5" thickBot="1">
      <c r="A863" s="109">
        <v>4</v>
      </c>
      <c r="B863" s="212"/>
      <c r="C863" s="212"/>
      <c r="D863" s="212"/>
      <c r="E863" s="213"/>
      <c r="F863" s="213"/>
      <c r="G863" s="213"/>
      <c r="H863" s="213"/>
      <c r="I863" s="213"/>
      <c r="J863" s="214"/>
      <c r="K863" s="214"/>
      <c r="L863" s="110" t="s">
        <v>265</v>
      </c>
      <c r="M863" s="214"/>
      <c r="N863" s="214"/>
      <c r="O863" s="215"/>
      <c r="P863" s="215"/>
      <c r="Q863" s="215"/>
      <c r="R863" s="215"/>
      <c r="S863" s="215"/>
      <c r="T863" s="216"/>
      <c r="U863" s="217"/>
      <c r="V863" s="217"/>
      <c r="W863" s="217"/>
      <c r="X863" s="217"/>
      <c r="Y863" s="218"/>
      <c r="Z863" s="218"/>
      <c r="AA863" s="218"/>
      <c r="AB863" s="218"/>
      <c r="AC863" s="218"/>
    </row>
    <row r="865" spans="1:29" s="120" customFormat="1" ht="19.5" thickBot="1">
      <c r="A865" s="105">
        <v>9</v>
      </c>
      <c r="B865" s="105" t="s">
        <v>252</v>
      </c>
      <c r="C865" s="105">
        <v>27</v>
      </c>
      <c r="D865" s="105" t="s">
        <v>253</v>
      </c>
      <c r="E865" s="105" t="s">
        <v>254</v>
      </c>
      <c r="F865" s="105" t="s">
        <v>266</v>
      </c>
      <c r="G865" s="105" t="s">
        <v>255</v>
      </c>
      <c r="H865" s="105"/>
      <c r="I865" s="227" t="s">
        <v>256</v>
      </c>
      <c r="J865" s="227"/>
      <c r="K865" s="227" t="s">
        <v>452</v>
      </c>
      <c r="L865" s="227"/>
      <c r="M865" s="227"/>
      <c r="N865" s="227"/>
      <c r="O865" s="227"/>
      <c r="P865" s="227"/>
      <c r="Q865" s="227"/>
      <c r="R865" s="227"/>
      <c r="S865" s="227"/>
      <c r="T865" s="227" t="s">
        <v>349</v>
      </c>
      <c r="U865" s="227"/>
      <c r="V865" s="227"/>
      <c r="W865" s="227" t="s">
        <v>306</v>
      </c>
      <c r="X865" s="227"/>
      <c r="Y865" s="227"/>
      <c r="Z865" s="227"/>
      <c r="AA865" s="227"/>
      <c r="AB865" s="227"/>
      <c r="AC865" s="227"/>
    </row>
    <row r="866" spans="1:32" s="120" customFormat="1" ht="19.5" thickBot="1">
      <c r="A866" s="228" t="s">
        <v>258</v>
      </c>
      <c r="B866" s="229" t="s">
        <v>259</v>
      </c>
      <c r="C866" s="229"/>
      <c r="D866" s="229"/>
      <c r="E866" s="230" t="s">
        <v>260</v>
      </c>
      <c r="F866" s="230"/>
      <c r="G866" s="230"/>
      <c r="H866" s="230"/>
      <c r="I866" s="230"/>
      <c r="J866" s="230"/>
      <c r="K866" s="230"/>
      <c r="L866" s="230"/>
      <c r="M866" s="230"/>
      <c r="N866" s="230"/>
      <c r="O866" s="230"/>
      <c r="P866" s="230"/>
      <c r="Q866" s="230"/>
      <c r="R866" s="230"/>
      <c r="S866" s="230"/>
      <c r="T866" s="231" t="s">
        <v>261</v>
      </c>
      <c r="U866" s="231"/>
      <c r="V866" s="231"/>
      <c r="W866" s="231"/>
      <c r="X866" s="231"/>
      <c r="Y866" s="231"/>
      <c r="Z866" s="231"/>
      <c r="AA866" s="231"/>
      <c r="AB866" s="231"/>
      <c r="AC866" s="231"/>
      <c r="AE866" s="120" t="s">
        <v>322</v>
      </c>
      <c r="AF866" s="120">
        <v>1000</v>
      </c>
    </row>
    <row r="867" spans="1:32" s="120" customFormat="1" ht="20.25" thickBot="1" thickTop="1">
      <c r="A867" s="228"/>
      <c r="B867" s="229"/>
      <c r="C867" s="229"/>
      <c r="D867" s="229"/>
      <c r="E867" s="230"/>
      <c r="F867" s="230"/>
      <c r="G867" s="230"/>
      <c r="H867" s="230"/>
      <c r="I867" s="230"/>
      <c r="J867" s="230"/>
      <c r="K867" s="230"/>
      <c r="L867" s="230"/>
      <c r="M867" s="230"/>
      <c r="N867" s="230"/>
      <c r="O867" s="230"/>
      <c r="P867" s="230"/>
      <c r="Q867" s="230"/>
      <c r="R867" s="230"/>
      <c r="S867" s="230"/>
      <c r="T867" s="232" t="s">
        <v>262</v>
      </c>
      <c r="U867" s="232"/>
      <c r="V867" s="232"/>
      <c r="W867" s="232"/>
      <c r="X867" s="232"/>
      <c r="Y867" s="233" t="s">
        <v>263</v>
      </c>
      <c r="Z867" s="233"/>
      <c r="AA867" s="233"/>
      <c r="AB867" s="233"/>
      <c r="AC867" s="233"/>
      <c r="AE867" s="120" t="s">
        <v>323</v>
      </c>
      <c r="AF867" s="120">
        <v>1000</v>
      </c>
    </row>
    <row r="868" spans="1:32" s="120" customFormat="1" ht="19.5" thickTop="1">
      <c r="A868" s="106">
        <v>1</v>
      </c>
      <c r="B868" s="226">
        <v>0.7708333333333334</v>
      </c>
      <c r="C868" s="226"/>
      <c r="D868" s="226"/>
      <c r="E868" s="220" t="s">
        <v>306</v>
      </c>
      <c r="F868" s="220"/>
      <c r="G868" s="220"/>
      <c r="H868" s="220"/>
      <c r="I868" s="220"/>
      <c r="J868" s="221">
        <v>2</v>
      </c>
      <c r="K868" s="221"/>
      <c r="L868" s="107" t="s">
        <v>264</v>
      </c>
      <c r="M868" s="221">
        <v>1</v>
      </c>
      <c r="N868" s="221"/>
      <c r="O868" s="222" t="s">
        <v>514</v>
      </c>
      <c r="P868" s="222"/>
      <c r="Q868" s="222"/>
      <c r="R868" s="222"/>
      <c r="S868" s="222"/>
      <c r="T868" s="226"/>
      <c r="U868" s="226"/>
      <c r="V868" s="226"/>
      <c r="W868" s="226"/>
      <c r="X868" s="226"/>
      <c r="Y868" s="223"/>
      <c r="Z868" s="223"/>
      <c r="AA868" s="223"/>
      <c r="AB868" s="223"/>
      <c r="AC868" s="223"/>
      <c r="AE868" s="120" t="s">
        <v>324</v>
      </c>
      <c r="AF868" s="120">
        <v>1000</v>
      </c>
    </row>
    <row r="869" spans="1:29" s="120" customFormat="1" ht="18.75">
      <c r="A869" s="108">
        <v>2</v>
      </c>
      <c r="B869" s="224">
        <v>0.8055555555555555</v>
      </c>
      <c r="C869" s="224"/>
      <c r="D869" s="224"/>
      <c r="E869" s="220" t="s">
        <v>297</v>
      </c>
      <c r="F869" s="220"/>
      <c r="G869" s="220"/>
      <c r="H869" s="220"/>
      <c r="I869" s="220"/>
      <c r="J869" s="225">
        <v>0</v>
      </c>
      <c r="K869" s="225"/>
      <c r="L869" s="107" t="s">
        <v>265</v>
      </c>
      <c r="M869" s="225">
        <v>8</v>
      </c>
      <c r="N869" s="225"/>
      <c r="O869" s="222" t="s">
        <v>287</v>
      </c>
      <c r="P869" s="222"/>
      <c r="Q869" s="222"/>
      <c r="R869" s="222"/>
      <c r="S869" s="222"/>
      <c r="T869" s="219"/>
      <c r="U869" s="219"/>
      <c r="V869" s="219"/>
      <c r="W869" s="219"/>
      <c r="X869" s="219"/>
      <c r="Y869" s="210"/>
      <c r="Z869" s="211"/>
      <c r="AA869" s="211"/>
      <c r="AB869" s="211"/>
      <c r="AC869" s="211"/>
    </row>
    <row r="870" spans="1:29" s="120" customFormat="1" ht="18.75">
      <c r="A870" s="108">
        <v>3</v>
      </c>
      <c r="B870" s="219"/>
      <c r="C870" s="219"/>
      <c r="D870" s="219"/>
      <c r="E870" s="220"/>
      <c r="F870" s="220"/>
      <c r="G870" s="220"/>
      <c r="H870" s="220"/>
      <c r="I870" s="220"/>
      <c r="J870" s="221"/>
      <c r="K870" s="221"/>
      <c r="L870" s="107" t="s">
        <v>265</v>
      </c>
      <c r="M870" s="221"/>
      <c r="N870" s="221"/>
      <c r="O870" s="222"/>
      <c r="P870" s="222"/>
      <c r="Q870" s="222"/>
      <c r="R870" s="222"/>
      <c r="S870" s="222"/>
      <c r="T870" s="219"/>
      <c r="U870" s="219"/>
      <c r="V870" s="219"/>
      <c r="W870" s="219"/>
      <c r="X870" s="219"/>
      <c r="Y870" s="210"/>
      <c r="Z870" s="211"/>
      <c r="AA870" s="211"/>
      <c r="AB870" s="211"/>
      <c r="AC870" s="211"/>
    </row>
    <row r="871" spans="1:29" s="120" customFormat="1" ht="19.5" thickBot="1">
      <c r="A871" s="109">
        <v>4</v>
      </c>
      <c r="B871" s="212"/>
      <c r="C871" s="212"/>
      <c r="D871" s="212"/>
      <c r="E871" s="213"/>
      <c r="F871" s="213"/>
      <c r="G871" s="213"/>
      <c r="H871" s="213"/>
      <c r="I871" s="213"/>
      <c r="J871" s="214"/>
      <c r="K871" s="214"/>
      <c r="L871" s="110" t="s">
        <v>265</v>
      </c>
      <c r="M871" s="214"/>
      <c r="N871" s="214"/>
      <c r="O871" s="215"/>
      <c r="P871" s="215"/>
      <c r="Q871" s="215"/>
      <c r="R871" s="215"/>
      <c r="S871" s="215"/>
      <c r="T871" s="216"/>
      <c r="U871" s="217"/>
      <c r="V871" s="217"/>
      <c r="W871" s="217"/>
      <c r="X871" s="217"/>
      <c r="Y871" s="218"/>
      <c r="Z871" s="218"/>
      <c r="AA871" s="218"/>
      <c r="AB871" s="218"/>
      <c r="AC871" s="218"/>
    </row>
    <row r="873" spans="1:29" s="120" customFormat="1" ht="19.5" thickBot="1">
      <c r="A873" s="105">
        <v>9</v>
      </c>
      <c r="B873" s="105" t="s">
        <v>252</v>
      </c>
      <c r="C873" s="105">
        <v>27</v>
      </c>
      <c r="D873" s="105" t="s">
        <v>253</v>
      </c>
      <c r="E873" s="105" t="s">
        <v>254</v>
      </c>
      <c r="F873" s="105" t="s">
        <v>266</v>
      </c>
      <c r="G873" s="105" t="s">
        <v>255</v>
      </c>
      <c r="H873" s="105"/>
      <c r="I873" s="227" t="s">
        <v>256</v>
      </c>
      <c r="J873" s="227"/>
      <c r="K873" s="227" t="s">
        <v>289</v>
      </c>
      <c r="L873" s="227"/>
      <c r="M873" s="227"/>
      <c r="N873" s="227"/>
      <c r="O873" s="227"/>
      <c r="P873" s="227"/>
      <c r="Q873" s="227"/>
      <c r="R873" s="227"/>
      <c r="S873" s="227"/>
      <c r="T873" s="227" t="s">
        <v>349</v>
      </c>
      <c r="U873" s="227"/>
      <c r="V873" s="227"/>
      <c r="W873" s="227" t="s">
        <v>274</v>
      </c>
      <c r="X873" s="227"/>
      <c r="Y873" s="227"/>
      <c r="Z873" s="227"/>
      <c r="AA873" s="227"/>
      <c r="AB873" s="227"/>
      <c r="AC873" s="227"/>
    </row>
    <row r="874" spans="1:32" s="120" customFormat="1" ht="19.5" thickBot="1">
      <c r="A874" s="228" t="s">
        <v>258</v>
      </c>
      <c r="B874" s="229" t="s">
        <v>259</v>
      </c>
      <c r="C874" s="229"/>
      <c r="D874" s="229"/>
      <c r="E874" s="230" t="s">
        <v>260</v>
      </c>
      <c r="F874" s="230"/>
      <c r="G874" s="230"/>
      <c r="H874" s="230"/>
      <c r="I874" s="230"/>
      <c r="J874" s="230"/>
      <c r="K874" s="230"/>
      <c r="L874" s="230"/>
      <c r="M874" s="230"/>
      <c r="N874" s="230"/>
      <c r="O874" s="230"/>
      <c r="P874" s="230"/>
      <c r="Q874" s="230"/>
      <c r="R874" s="230"/>
      <c r="S874" s="230"/>
      <c r="T874" s="231" t="s">
        <v>261</v>
      </c>
      <c r="U874" s="231"/>
      <c r="V874" s="231"/>
      <c r="W874" s="231"/>
      <c r="X874" s="231"/>
      <c r="Y874" s="231"/>
      <c r="Z874" s="231"/>
      <c r="AA874" s="231"/>
      <c r="AB874" s="231"/>
      <c r="AC874" s="231"/>
      <c r="AE874" s="120" t="s">
        <v>322</v>
      </c>
      <c r="AF874" s="120">
        <v>1000</v>
      </c>
    </row>
    <row r="875" spans="1:32" s="120" customFormat="1" ht="20.25" thickBot="1" thickTop="1">
      <c r="A875" s="228"/>
      <c r="B875" s="229"/>
      <c r="C875" s="229"/>
      <c r="D875" s="229"/>
      <c r="E875" s="230"/>
      <c r="F875" s="230"/>
      <c r="G875" s="230"/>
      <c r="H875" s="230"/>
      <c r="I875" s="230"/>
      <c r="J875" s="230"/>
      <c r="K875" s="230"/>
      <c r="L875" s="230"/>
      <c r="M875" s="230"/>
      <c r="N875" s="230"/>
      <c r="O875" s="230"/>
      <c r="P875" s="230"/>
      <c r="Q875" s="230"/>
      <c r="R875" s="230"/>
      <c r="S875" s="230"/>
      <c r="T875" s="232" t="s">
        <v>262</v>
      </c>
      <c r="U875" s="232"/>
      <c r="V875" s="232"/>
      <c r="W875" s="232"/>
      <c r="X875" s="232"/>
      <c r="Y875" s="233" t="s">
        <v>263</v>
      </c>
      <c r="Z875" s="233"/>
      <c r="AA875" s="233"/>
      <c r="AB875" s="233"/>
      <c r="AC875" s="233"/>
      <c r="AE875" s="120" t="s">
        <v>323</v>
      </c>
      <c r="AF875" s="120">
        <v>1000</v>
      </c>
    </row>
    <row r="876" spans="1:32" s="120" customFormat="1" ht="19.5" thickTop="1">
      <c r="A876" s="106">
        <v>1</v>
      </c>
      <c r="B876" s="226">
        <v>0.7916666666666666</v>
      </c>
      <c r="C876" s="226"/>
      <c r="D876" s="226"/>
      <c r="E876" s="220" t="s">
        <v>274</v>
      </c>
      <c r="F876" s="220"/>
      <c r="G876" s="220"/>
      <c r="H876" s="220"/>
      <c r="I876" s="220"/>
      <c r="J876" s="221">
        <v>6</v>
      </c>
      <c r="K876" s="221"/>
      <c r="L876" s="107" t="s">
        <v>264</v>
      </c>
      <c r="M876" s="221">
        <v>0</v>
      </c>
      <c r="N876" s="221"/>
      <c r="O876" s="222" t="s">
        <v>303</v>
      </c>
      <c r="P876" s="222"/>
      <c r="Q876" s="222"/>
      <c r="R876" s="222"/>
      <c r="S876" s="222"/>
      <c r="T876" s="226"/>
      <c r="U876" s="226"/>
      <c r="V876" s="226"/>
      <c r="W876" s="226"/>
      <c r="X876" s="226"/>
      <c r="Y876" s="223"/>
      <c r="Z876" s="223"/>
      <c r="AA876" s="223"/>
      <c r="AB876" s="223"/>
      <c r="AC876" s="223"/>
      <c r="AE876" s="120" t="s">
        <v>324</v>
      </c>
      <c r="AF876" s="120">
        <v>1000</v>
      </c>
    </row>
    <row r="877" spans="1:29" s="120" customFormat="1" ht="18.75">
      <c r="A877" s="108">
        <v>2</v>
      </c>
      <c r="B877" s="224">
        <v>0.8263888888888888</v>
      </c>
      <c r="C877" s="224"/>
      <c r="D877" s="224"/>
      <c r="E877" s="220" t="s">
        <v>293</v>
      </c>
      <c r="F877" s="220"/>
      <c r="G877" s="220"/>
      <c r="H877" s="220"/>
      <c r="I877" s="220"/>
      <c r="J877" s="225">
        <v>1</v>
      </c>
      <c r="K877" s="225"/>
      <c r="L877" s="107" t="s">
        <v>265</v>
      </c>
      <c r="M877" s="225">
        <v>1</v>
      </c>
      <c r="N877" s="225"/>
      <c r="O877" s="222" t="s">
        <v>282</v>
      </c>
      <c r="P877" s="222"/>
      <c r="Q877" s="222"/>
      <c r="R877" s="222"/>
      <c r="S877" s="222"/>
      <c r="T877" s="219"/>
      <c r="U877" s="219"/>
      <c r="V877" s="219"/>
      <c r="W877" s="219"/>
      <c r="X877" s="219"/>
      <c r="Y877" s="210"/>
      <c r="Z877" s="211"/>
      <c r="AA877" s="211"/>
      <c r="AB877" s="211"/>
      <c r="AC877" s="211"/>
    </row>
    <row r="878" spans="1:29" s="120" customFormat="1" ht="18.75">
      <c r="A878" s="108">
        <v>3</v>
      </c>
      <c r="B878" s="219"/>
      <c r="C878" s="219"/>
      <c r="D878" s="219"/>
      <c r="E878" s="220"/>
      <c r="F878" s="220"/>
      <c r="G878" s="220"/>
      <c r="H878" s="220"/>
      <c r="I878" s="220"/>
      <c r="J878" s="221"/>
      <c r="K878" s="221"/>
      <c r="L878" s="107" t="s">
        <v>265</v>
      </c>
      <c r="M878" s="221"/>
      <c r="N878" s="221"/>
      <c r="O878" s="222"/>
      <c r="P878" s="222"/>
      <c r="Q878" s="222"/>
      <c r="R878" s="222"/>
      <c r="S878" s="222"/>
      <c r="T878" s="219"/>
      <c r="U878" s="219"/>
      <c r="V878" s="219"/>
      <c r="W878" s="219"/>
      <c r="X878" s="219"/>
      <c r="Y878" s="210"/>
      <c r="Z878" s="211"/>
      <c r="AA878" s="211"/>
      <c r="AB878" s="211"/>
      <c r="AC878" s="211"/>
    </row>
    <row r="879" spans="1:29" s="120" customFormat="1" ht="19.5" thickBot="1">
      <c r="A879" s="109">
        <v>4</v>
      </c>
      <c r="B879" s="212"/>
      <c r="C879" s="212"/>
      <c r="D879" s="212"/>
      <c r="E879" s="213"/>
      <c r="F879" s="213"/>
      <c r="G879" s="213"/>
      <c r="H879" s="213"/>
      <c r="I879" s="213"/>
      <c r="J879" s="214"/>
      <c r="K879" s="214"/>
      <c r="L879" s="110" t="s">
        <v>265</v>
      </c>
      <c r="M879" s="214"/>
      <c r="N879" s="214"/>
      <c r="O879" s="215"/>
      <c r="P879" s="215"/>
      <c r="Q879" s="215"/>
      <c r="R879" s="215"/>
      <c r="S879" s="215"/>
      <c r="T879" s="216"/>
      <c r="U879" s="217"/>
      <c r="V879" s="217"/>
      <c r="W879" s="217"/>
      <c r="X879" s="217"/>
      <c r="Y879" s="218"/>
      <c r="Z879" s="218"/>
      <c r="AA879" s="218"/>
      <c r="AB879" s="218"/>
      <c r="AC879" s="218"/>
    </row>
    <row r="881" spans="1:29" s="120" customFormat="1" ht="19.5" thickBot="1">
      <c r="A881" s="105">
        <v>9</v>
      </c>
      <c r="B881" s="105" t="s">
        <v>252</v>
      </c>
      <c r="C881" s="105">
        <v>27</v>
      </c>
      <c r="D881" s="105" t="s">
        <v>253</v>
      </c>
      <c r="E881" s="105" t="s">
        <v>254</v>
      </c>
      <c r="F881" s="105" t="s">
        <v>266</v>
      </c>
      <c r="G881" s="105" t="s">
        <v>255</v>
      </c>
      <c r="H881" s="105"/>
      <c r="I881" s="227" t="s">
        <v>256</v>
      </c>
      <c r="J881" s="227"/>
      <c r="K881" s="227" t="s">
        <v>519</v>
      </c>
      <c r="L881" s="227"/>
      <c r="M881" s="227"/>
      <c r="N881" s="227"/>
      <c r="O881" s="227"/>
      <c r="P881" s="227"/>
      <c r="Q881" s="227"/>
      <c r="R881" s="227"/>
      <c r="S881" s="227"/>
      <c r="T881" s="227" t="s">
        <v>349</v>
      </c>
      <c r="U881" s="227"/>
      <c r="V881" s="227"/>
      <c r="W881" s="227" t="s">
        <v>285</v>
      </c>
      <c r="X881" s="227"/>
      <c r="Y881" s="227"/>
      <c r="Z881" s="227"/>
      <c r="AA881" s="227"/>
      <c r="AB881" s="227"/>
      <c r="AC881" s="227"/>
    </row>
    <row r="882" spans="1:32" s="120" customFormat="1" ht="19.5" thickBot="1">
      <c r="A882" s="228" t="s">
        <v>258</v>
      </c>
      <c r="B882" s="229" t="s">
        <v>259</v>
      </c>
      <c r="C882" s="229"/>
      <c r="D882" s="229"/>
      <c r="E882" s="230" t="s">
        <v>260</v>
      </c>
      <c r="F882" s="230"/>
      <c r="G882" s="230"/>
      <c r="H882" s="230"/>
      <c r="I882" s="230"/>
      <c r="J882" s="230"/>
      <c r="K882" s="230"/>
      <c r="L882" s="230"/>
      <c r="M882" s="230"/>
      <c r="N882" s="230"/>
      <c r="O882" s="230"/>
      <c r="P882" s="230"/>
      <c r="Q882" s="230"/>
      <c r="R882" s="230"/>
      <c r="S882" s="230"/>
      <c r="T882" s="231" t="s">
        <v>261</v>
      </c>
      <c r="U882" s="231"/>
      <c r="V882" s="231"/>
      <c r="W882" s="231"/>
      <c r="X882" s="231"/>
      <c r="Y882" s="231"/>
      <c r="Z882" s="231"/>
      <c r="AA882" s="231"/>
      <c r="AB882" s="231"/>
      <c r="AC882" s="231"/>
      <c r="AE882" s="120" t="s">
        <v>322</v>
      </c>
      <c r="AF882" s="120">
        <v>1000</v>
      </c>
    </row>
    <row r="883" spans="1:32" s="120" customFormat="1" ht="20.25" thickBot="1" thickTop="1">
      <c r="A883" s="228"/>
      <c r="B883" s="229"/>
      <c r="C883" s="229"/>
      <c r="D883" s="229"/>
      <c r="E883" s="230"/>
      <c r="F883" s="230"/>
      <c r="G883" s="230"/>
      <c r="H883" s="230"/>
      <c r="I883" s="230"/>
      <c r="J883" s="230"/>
      <c r="K883" s="230"/>
      <c r="L883" s="230"/>
      <c r="M883" s="230"/>
      <c r="N883" s="230"/>
      <c r="O883" s="230"/>
      <c r="P883" s="230"/>
      <c r="Q883" s="230"/>
      <c r="R883" s="230"/>
      <c r="S883" s="230"/>
      <c r="T883" s="232" t="s">
        <v>262</v>
      </c>
      <c r="U883" s="232"/>
      <c r="V883" s="232"/>
      <c r="W883" s="232"/>
      <c r="X883" s="232"/>
      <c r="Y883" s="233" t="s">
        <v>263</v>
      </c>
      <c r="Z883" s="233"/>
      <c r="AA883" s="233"/>
      <c r="AB883" s="233"/>
      <c r="AC883" s="233"/>
      <c r="AE883" s="120" t="s">
        <v>323</v>
      </c>
      <c r="AF883" s="120">
        <v>1000</v>
      </c>
    </row>
    <row r="884" spans="1:32" s="120" customFormat="1" ht="19.5" thickTop="1">
      <c r="A884" s="106">
        <v>1</v>
      </c>
      <c r="B884" s="226">
        <v>0.7708333333333334</v>
      </c>
      <c r="C884" s="226"/>
      <c r="D884" s="226"/>
      <c r="E884" s="220" t="s">
        <v>273</v>
      </c>
      <c r="F884" s="220"/>
      <c r="G884" s="220"/>
      <c r="H884" s="220"/>
      <c r="I884" s="220"/>
      <c r="J884" s="221">
        <v>8</v>
      </c>
      <c r="K884" s="221"/>
      <c r="L884" s="107" t="s">
        <v>264</v>
      </c>
      <c r="M884" s="221">
        <v>0</v>
      </c>
      <c r="N884" s="221"/>
      <c r="O884" s="222" t="s">
        <v>285</v>
      </c>
      <c r="P884" s="222"/>
      <c r="Q884" s="222"/>
      <c r="R884" s="222"/>
      <c r="S884" s="222"/>
      <c r="T884" s="226"/>
      <c r="U884" s="226"/>
      <c r="V884" s="226"/>
      <c r="W884" s="226"/>
      <c r="X884" s="226"/>
      <c r="Y884" s="223"/>
      <c r="Z884" s="223"/>
      <c r="AA884" s="223"/>
      <c r="AB884" s="223"/>
      <c r="AC884" s="223"/>
      <c r="AE884" s="120" t="s">
        <v>324</v>
      </c>
      <c r="AF884" s="120">
        <v>500</v>
      </c>
    </row>
    <row r="885" spans="1:29" s="120" customFormat="1" ht="18.75">
      <c r="A885" s="108">
        <v>2</v>
      </c>
      <c r="B885" s="224"/>
      <c r="C885" s="224"/>
      <c r="D885" s="224"/>
      <c r="E885" s="220"/>
      <c r="F885" s="220"/>
      <c r="G885" s="220"/>
      <c r="H885" s="220"/>
      <c r="I885" s="220"/>
      <c r="J885" s="225"/>
      <c r="K885" s="225"/>
      <c r="L885" s="107" t="s">
        <v>265</v>
      </c>
      <c r="M885" s="225"/>
      <c r="N885" s="225"/>
      <c r="O885" s="222"/>
      <c r="P885" s="222"/>
      <c r="Q885" s="222"/>
      <c r="R885" s="222"/>
      <c r="S885" s="222"/>
      <c r="T885" s="219"/>
      <c r="U885" s="219"/>
      <c r="V885" s="219"/>
      <c r="W885" s="219"/>
      <c r="X885" s="219"/>
      <c r="Y885" s="210"/>
      <c r="Z885" s="211"/>
      <c r="AA885" s="211"/>
      <c r="AB885" s="211"/>
      <c r="AC885" s="211"/>
    </row>
    <row r="886" spans="1:29" s="120" customFormat="1" ht="18.75">
      <c r="A886" s="108">
        <v>3</v>
      </c>
      <c r="B886" s="219"/>
      <c r="C886" s="219"/>
      <c r="D886" s="219"/>
      <c r="E886" s="220"/>
      <c r="F886" s="220"/>
      <c r="G886" s="220"/>
      <c r="H886" s="220"/>
      <c r="I886" s="220"/>
      <c r="J886" s="221"/>
      <c r="K886" s="221"/>
      <c r="L886" s="107" t="s">
        <v>265</v>
      </c>
      <c r="M886" s="221"/>
      <c r="N886" s="221"/>
      <c r="O886" s="222"/>
      <c r="P886" s="222"/>
      <c r="Q886" s="222"/>
      <c r="R886" s="222"/>
      <c r="S886" s="222"/>
      <c r="T886" s="219"/>
      <c r="U886" s="219"/>
      <c r="V886" s="219"/>
      <c r="W886" s="219"/>
      <c r="X886" s="219"/>
      <c r="Y886" s="210"/>
      <c r="Z886" s="211"/>
      <c r="AA886" s="211"/>
      <c r="AB886" s="211"/>
      <c r="AC886" s="211"/>
    </row>
    <row r="887" spans="1:29" s="120" customFormat="1" ht="19.5" thickBot="1">
      <c r="A887" s="109">
        <v>4</v>
      </c>
      <c r="B887" s="212"/>
      <c r="C887" s="212"/>
      <c r="D887" s="212"/>
      <c r="E887" s="213"/>
      <c r="F887" s="213"/>
      <c r="G887" s="213"/>
      <c r="H887" s="213"/>
      <c r="I887" s="213"/>
      <c r="J887" s="214"/>
      <c r="K887" s="214"/>
      <c r="L887" s="110" t="s">
        <v>265</v>
      </c>
      <c r="M887" s="214"/>
      <c r="N887" s="214"/>
      <c r="O887" s="215"/>
      <c r="P887" s="215"/>
      <c r="Q887" s="215"/>
      <c r="R887" s="215"/>
      <c r="S887" s="215"/>
      <c r="T887" s="216"/>
      <c r="U887" s="217"/>
      <c r="V887" s="217"/>
      <c r="W887" s="217"/>
      <c r="X887" s="217"/>
      <c r="Y887" s="218"/>
      <c r="Z887" s="218"/>
      <c r="AA887" s="218"/>
      <c r="AB887" s="218"/>
      <c r="AC887" s="218"/>
    </row>
    <row r="889" spans="1:29" s="120" customFormat="1" ht="19.5" thickBot="1">
      <c r="A889" s="105">
        <v>9</v>
      </c>
      <c r="B889" s="105" t="s">
        <v>252</v>
      </c>
      <c r="C889" s="105">
        <v>28</v>
      </c>
      <c r="D889" s="105" t="s">
        <v>253</v>
      </c>
      <c r="E889" s="105" t="s">
        <v>254</v>
      </c>
      <c r="F889" s="105" t="s">
        <v>295</v>
      </c>
      <c r="G889" s="105" t="s">
        <v>255</v>
      </c>
      <c r="H889" s="105"/>
      <c r="I889" s="227" t="s">
        <v>256</v>
      </c>
      <c r="J889" s="227"/>
      <c r="K889" s="227" t="s">
        <v>521</v>
      </c>
      <c r="L889" s="227"/>
      <c r="M889" s="227"/>
      <c r="N889" s="227"/>
      <c r="O889" s="227"/>
      <c r="P889" s="227"/>
      <c r="Q889" s="227"/>
      <c r="R889" s="227"/>
      <c r="S889" s="227"/>
      <c r="T889" s="227" t="s">
        <v>349</v>
      </c>
      <c r="U889" s="227"/>
      <c r="V889" s="227"/>
      <c r="W889" s="227" t="s">
        <v>449</v>
      </c>
      <c r="X889" s="227"/>
      <c r="Y889" s="227"/>
      <c r="Z889" s="227"/>
      <c r="AA889" s="227"/>
      <c r="AB889" s="227"/>
      <c r="AC889" s="227"/>
    </row>
    <row r="890" spans="1:32" s="120" customFormat="1" ht="19.5" thickBot="1">
      <c r="A890" s="228" t="s">
        <v>258</v>
      </c>
      <c r="B890" s="229" t="s">
        <v>259</v>
      </c>
      <c r="C890" s="229"/>
      <c r="D890" s="229"/>
      <c r="E890" s="230" t="s">
        <v>260</v>
      </c>
      <c r="F890" s="230"/>
      <c r="G890" s="230"/>
      <c r="H890" s="230"/>
      <c r="I890" s="230"/>
      <c r="J890" s="230"/>
      <c r="K890" s="230"/>
      <c r="L890" s="230"/>
      <c r="M890" s="230"/>
      <c r="N890" s="230"/>
      <c r="O890" s="230"/>
      <c r="P890" s="230"/>
      <c r="Q890" s="230"/>
      <c r="R890" s="230"/>
      <c r="S890" s="230"/>
      <c r="T890" s="231" t="s">
        <v>261</v>
      </c>
      <c r="U890" s="231"/>
      <c r="V890" s="231"/>
      <c r="W890" s="231"/>
      <c r="X890" s="231"/>
      <c r="Y890" s="231"/>
      <c r="Z890" s="231"/>
      <c r="AA890" s="231"/>
      <c r="AB890" s="231"/>
      <c r="AC890" s="231"/>
      <c r="AE890" s="120" t="s">
        <v>322</v>
      </c>
      <c r="AF890" s="120">
        <v>0</v>
      </c>
    </row>
    <row r="891" spans="1:32" s="120" customFormat="1" ht="20.25" thickBot="1" thickTop="1">
      <c r="A891" s="228"/>
      <c r="B891" s="229"/>
      <c r="C891" s="229"/>
      <c r="D891" s="229"/>
      <c r="E891" s="230"/>
      <c r="F891" s="230"/>
      <c r="G891" s="230"/>
      <c r="H891" s="230"/>
      <c r="I891" s="230"/>
      <c r="J891" s="230"/>
      <c r="K891" s="230"/>
      <c r="L891" s="230"/>
      <c r="M891" s="230"/>
      <c r="N891" s="230"/>
      <c r="O891" s="230"/>
      <c r="P891" s="230"/>
      <c r="Q891" s="230"/>
      <c r="R891" s="230"/>
      <c r="S891" s="230"/>
      <c r="T891" s="232" t="s">
        <v>262</v>
      </c>
      <c r="U891" s="232"/>
      <c r="V891" s="232"/>
      <c r="W891" s="232"/>
      <c r="X891" s="232"/>
      <c r="Y891" s="233" t="s">
        <v>263</v>
      </c>
      <c r="Z891" s="233"/>
      <c r="AA891" s="233"/>
      <c r="AB891" s="233"/>
      <c r="AC891" s="233"/>
      <c r="AE891" s="120" t="s">
        <v>323</v>
      </c>
      <c r="AF891" s="120">
        <v>1000</v>
      </c>
    </row>
    <row r="892" spans="1:32" s="120" customFormat="1" ht="19.5" thickTop="1">
      <c r="A892" s="106">
        <v>1</v>
      </c>
      <c r="B892" s="226">
        <v>0.6875</v>
      </c>
      <c r="C892" s="226"/>
      <c r="D892" s="226"/>
      <c r="E892" s="220" t="s">
        <v>449</v>
      </c>
      <c r="F892" s="220"/>
      <c r="G892" s="220"/>
      <c r="H892" s="220"/>
      <c r="I892" s="220"/>
      <c r="J892" s="221">
        <v>7</v>
      </c>
      <c r="K892" s="221"/>
      <c r="L892" s="107" t="s">
        <v>264</v>
      </c>
      <c r="M892" s="221">
        <v>0</v>
      </c>
      <c r="N892" s="221"/>
      <c r="O892" s="222" t="s">
        <v>283</v>
      </c>
      <c r="P892" s="222"/>
      <c r="Q892" s="222"/>
      <c r="R892" s="222"/>
      <c r="S892" s="222"/>
      <c r="T892" s="226"/>
      <c r="U892" s="226"/>
      <c r="V892" s="226"/>
      <c r="W892" s="226"/>
      <c r="X892" s="226"/>
      <c r="Y892" s="223"/>
      <c r="Z892" s="223"/>
      <c r="AA892" s="223"/>
      <c r="AB892" s="223"/>
      <c r="AC892" s="223"/>
      <c r="AE892" s="120" t="s">
        <v>324</v>
      </c>
      <c r="AF892" s="120">
        <v>1000</v>
      </c>
    </row>
    <row r="893" spans="1:29" s="120" customFormat="1" ht="18.75">
      <c r="A893" s="108">
        <v>2</v>
      </c>
      <c r="B893" s="224">
        <v>0.7222222222222222</v>
      </c>
      <c r="C893" s="224"/>
      <c r="D893" s="224"/>
      <c r="E893" s="220" t="s">
        <v>269</v>
      </c>
      <c r="F893" s="220"/>
      <c r="G893" s="220"/>
      <c r="H893" s="220"/>
      <c r="I893" s="220"/>
      <c r="J893" s="225">
        <v>5</v>
      </c>
      <c r="K893" s="225"/>
      <c r="L893" s="107" t="s">
        <v>265</v>
      </c>
      <c r="M893" s="225">
        <v>0</v>
      </c>
      <c r="N893" s="225"/>
      <c r="O893" s="222" t="s">
        <v>293</v>
      </c>
      <c r="P893" s="222"/>
      <c r="Q893" s="222"/>
      <c r="R893" s="222"/>
      <c r="S893" s="222"/>
      <c r="T893" s="219"/>
      <c r="U893" s="219"/>
      <c r="V893" s="219"/>
      <c r="W893" s="219"/>
      <c r="X893" s="219"/>
      <c r="Y893" s="210"/>
      <c r="Z893" s="211"/>
      <c r="AA893" s="211"/>
      <c r="AB893" s="211"/>
      <c r="AC893" s="211"/>
    </row>
    <row r="894" spans="1:29" s="120" customFormat="1" ht="18.75">
      <c r="A894" s="108">
        <v>3</v>
      </c>
      <c r="B894" s="219"/>
      <c r="C894" s="219"/>
      <c r="D894" s="219"/>
      <c r="E894" s="220"/>
      <c r="F894" s="220"/>
      <c r="G894" s="220"/>
      <c r="H894" s="220"/>
      <c r="I894" s="220"/>
      <c r="J894" s="221"/>
      <c r="K894" s="221"/>
      <c r="L894" s="107" t="s">
        <v>265</v>
      </c>
      <c r="M894" s="221"/>
      <c r="N894" s="221"/>
      <c r="O894" s="222"/>
      <c r="P894" s="222"/>
      <c r="Q894" s="222"/>
      <c r="R894" s="222"/>
      <c r="S894" s="222"/>
      <c r="T894" s="219"/>
      <c r="U894" s="219"/>
      <c r="V894" s="219"/>
      <c r="W894" s="219"/>
      <c r="X894" s="219"/>
      <c r="Y894" s="210"/>
      <c r="Z894" s="211"/>
      <c r="AA894" s="211"/>
      <c r="AB894" s="211"/>
      <c r="AC894" s="211"/>
    </row>
    <row r="895" spans="1:29" s="120" customFormat="1" ht="19.5" thickBot="1">
      <c r="A895" s="109">
        <v>4</v>
      </c>
      <c r="B895" s="212"/>
      <c r="C895" s="212"/>
      <c r="D895" s="212"/>
      <c r="E895" s="213"/>
      <c r="F895" s="213"/>
      <c r="G895" s="213"/>
      <c r="H895" s="213"/>
      <c r="I895" s="213"/>
      <c r="J895" s="214"/>
      <c r="K895" s="214"/>
      <c r="L895" s="110" t="s">
        <v>265</v>
      </c>
      <c r="M895" s="214"/>
      <c r="N895" s="214"/>
      <c r="O895" s="215"/>
      <c r="P895" s="215"/>
      <c r="Q895" s="215"/>
      <c r="R895" s="215"/>
      <c r="S895" s="215"/>
      <c r="T895" s="216"/>
      <c r="U895" s="217"/>
      <c r="V895" s="217"/>
      <c r="W895" s="217"/>
      <c r="X895" s="217"/>
      <c r="Y895" s="218"/>
      <c r="Z895" s="218"/>
      <c r="AA895" s="218"/>
      <c r="AB895" s="218"/>
      <c r="AC895" s="218"/>
    </row>
    <row r="897" spans="1:29" s="120" customFormat="1" ht="19.5" thickBot="1">
      <c r="A897" s="105">
        <v>10</v>
      </c>
      <c r="B897" s="105" t="s">
        <v>252</v>
      </c>
      <c r="C897" s="105">
        <v>2</v>
      </c>
      <c r="D897" s="105" t="s">
        <v>253</v>
      </c>
      <c r="E897" s="105" t="s">
        <v>254</v>
      </c>
      <c r="F897" s="105" t="s">
        <v>307</v>
      </c>
      <c r="G897" s="105" t="s">
        <v>255</v>
      </c>
      <c r="H897" s="105"/>
      <c r="I897" s="227" t="s">
        <v>256</v>
      </c>
      <c r="J897" s="227"/>
      <c r="K897" s="227" t="s">
        <v>286</v>
      </c>
      <c r="L897" s="227"/>
      <c r="M897" s="227"/>
      <c r="N897" s="227"/>
      <c r="O897" s="227"/>
      <c r="P897" s="227"/>
      <c r="Q897" s="227"/>
      <c r="R897" s="227"/>
      <c r="S897" s="227"/>
      <c r="T897" s="227" t="s">
        <v>349</v>
      </c>
      <c r="U897" s="227"/>
      <c r="V897" s="227"/>
      <c r="W897" s="227" t="s">
        <v>287</v>
      </c>
      <c r="X897" s="227"/>
      <c r="Y897" s="227"/>
      <c r="Z897" s="227"/>
      <c r="AA897" s="227"/>
      <c r="AB897" s="227"/>
      <c r="AC897" s="227"/>
    </row>
    <row r="898" spans="1:32" s="120" customFormat="1" ht="19.5" thickBot="1">
      <c r="A898" s="228" t="s">
        <v>258</v>
      </c>
      <c r="B898" s="229" t="s">
        <v>259</v>
      </c>
      <c r="C898" s="229"/>
      <c r="D898" s="229"/>
      <c r="E898" s="230" t="s">
        <v>260</v>
      </c>
      <c r="F898" s="230"/>
      <c r="G898" s="230"/>
      <c r="H898" s="230"/>
      <c r="I898" s="230"/>
      <c r="J898" s="230"/>
      <c r="K898" s="230"/>
      <c r="L898" s="230"/>
      <c r="M898" s="230"/>
      <c r="N898" s="230"/>
      <c r="O898" s="230"/>
      <c r="P898" s="230"/>
      <c r="Q898" s="230"/>
      <c r="R898" s="230"/>
      <c r="S898" s="230"/>
      <c r="T898" s="231" t="s">
        <v>261</v>
      </c>
      <c r="U898" s="231"/>
      <c r="V898" s="231"/>
      <c r="W898" s="231"/>
      <c r="X898" s="231"/>
      <c r="Y898" s="231"/>
      <c r="Z898" s="231"/>
      <c r="AA898" s="231"/>
      <c r="AB898" s="231"/>
      <c r="AC898" s="231"/>
      <c r="AE898" s="120" t="s">
        <v>322</v>
      </c>
      <c r="AF898" s="120">
        <v>1000</v>
      </c>
    </row>
    <row r="899" spans="1:32" s="120" customFormat="1" ht="20.25" thickBot="1" thickTop="1">
      <c r="A899" s="228"/>
      <c r="B899" s="229"/>
      <c r="C899" s="229"/>
      <c r="D899" s="229"/>
      <c r="E899" s="230"/>
      <c r="F899" s="230"/>
      <c r="G899" s="230"/>
      <c r="H899" s="230"/>
      <c r="I899" s="230"/>
      <c r="J899" s="230"/>
      <c r="K899" s="230"/>
      <c r="L899" s="230"/>
      <c r="M899" s="230"/>
      <c r="N899" s="230"/>
      <c r="O899" s="230"/>
      <c r="P899" s="230"/>
      <c r="Q899" s="230"/>
      <c r="R899" s="230"/>
      <c r="S899" s="230"/>
      <c r="T899" s="232" t="s">
        <v>262</v>
      </c>
      <c r="U899" s="232"/>
      <c r="V899" s="232"/>
      <c r="W899" s="232"/>
      <c r="X899" s="232"/>
      <c r="Y899" s="233" t="s">
        <v>263</v>
      </c>
      <c r="Z899" s="233"/>
      <c r="AA899" s="233"/>
      <c r="AB899" s="233"/>
      <c r="AC899" s="233"/>
      <c r="AE899" s="120" t="s">
        <v>323</v>
      </c>
      <c r="AF899" s="120">
        <v>1000</v>
      </c>
    </row>
    <row r="900" spans="1:32" s="120" customFormat="1" ht="19.5" thickTop="1">
      <c r="A900" s="106">
        <v>1</v>
      </c>
      <c r="B900" s="226">
        <v>0.78125</v>
      </c>
      <c r="C900" s="226"/>
      <c r="D900" s="226"/>
      <c r="E900" s="220" t="s">
        <v>287</v>
      </c>
      <c r="F900" s="220"/>
      <c r="G900" s="220"/>
      <c r="H900" s="220"/>
      <c r="I900" s="220"/>
      <c r="J900" s="221">
        <v>2</v>
      </c>
      <c r="K900" s="221"/>
      <c r="L900" s="107" t="s">
        <v>264</v>
      </c>
      <c r="M900" s="221">
        <v>0</v>
      </c>
      <c r="N900" s="221"/>
      <c r="O900" s="222" t="s">
        <v>285</v>
      </c>
      <c r="P900" s="222"/>
      <c r="Q900" s="222"/>
      <c r="R900" s="222"/>
      <c r="S900" s="222"/>
      <c r="T900" s="226"/>
      <c r="U900" s="226"/>
      <c r="V900" s="226"/>
      <c r="W900" s="226"/>
      <c r="X900" s="226"/>
      <c r="Y900" s="223"/>
      <c r="Z900" s="223"/>
      <c r="AA900" s="223"/>
      <c r="AB900" s="223"/>
      <c r="AC900" s="223"/>
      <c r="AE900" s="120" t="s">
        <v>324</v>
      </c>
      <c r="AF900" s="120">
        <v>500</v>
      </c>
    </row>
    <row r="901" spans="1:29" s="120" customFormat="1" ht="18.75">
      <c r="A901" s="108">
        <v>2</v>
      </c>
      <c r="B901" s="224"/>
      <c r="C901" s="224"/>
      <c r="D901" s="224"/>
      <c r="E901" s="220"/>
      <c r="F901" s="220"/>
      <c r="G901" s="220"/>
      <c r="H901" s="220"/>
      <c r="I901" s="220"/>
      <c r="J901" s="225"/>
      <c r="K901" s="225"/>
      <c r="L901" s="107" t="s">
        <v>265</v>
      </c>
      <c r="M901" s="225"/>
      <c r="N901" s="225"/>
      <c r="O901" s="222"/>
      <c r="P901" s="222"/>
      <c r="Q901" s="222"/>
      <c r="R901" s="222"/>
      <c r="S901" s="222"/>
      <c r="T901" s="219"/>
      <c r="U901" s="219"/>
      <c r="V901" s="219"/>
      <c r="W901" s="219"/>
      <c r="X901" s="219"/>
      <c r="Y901" s="210"/>
      <c r="Z901" s="211"/>
      <c r="AA901" s="211"/>
      <c r="AB901" s="211"/>
      <c r="AC901" s="211"/>
    </row>
    <row r="902" spans="1:29" s="120" customFormat="1" ht="18.75">
      <c r="A902" s="108">
        <v>3</v>
      </c>
      <c r="B902" s="219"/>
      <c r="C902" s="219"/>
      <c r="D902" s="219"/>
      <c r="E902" s="220"/>
      <c r="F902" s="220"/>
      <c r="G902" s="220"/>
      <c r="H902" s="220"/>
      <c r="I902" s="220"/>
      <c r="J902" s="221"/>
      <c r="K902" s="221"/>
      <c r="L902" s="107" t="s">
        <v>265</v>
      </c>
      <c r="M902" s="221"/>
      <c r="N902" s="221"/>
      <c r="O902" s="222"/>
      <c r="P902" s="222"/>
      <c r="Q902" s="222"/>
      <c r="R902" s="222"/>
      <c r="S902" s="222"/>
      <c r="T902" s="219"/>
      <c r="U902" s="219"/>
      <c r="V902" s="219"/>
      <c r="W902" s="219"/>
      <c r="X902" s="219"/>
      <c r="Y902" s="210"/>
      <c r="Z902" s="211"/>
      <c r="AA902" s="211"/>
      <c r="AB902" s="211"/>
      <c r="AC902" s="211"/>
    </row>
    <row r="903" spans="1:29" s="120" customFormat="1" ht="19.5" thickBot="1">
      <c r="A903" s="109">
        <v>4</v>
      </c>
      <c r="B903" s="212"/>
      <c r="C903" s="212"/>
      <c r="D903" s="212"/>
      <c r="E903" s="213"/>
      <c r="F903" s="213"/>
      <c r="G903" s="213"/>
      <c r="H903" s="213"/>
      <c r="I903" s="213"/>
      <c r="J903" s="214"/>
      <c r="K903" s="214"/>
      <c r="L903" s="110" t="s">
        <v>265</v>
      </c>
      <c r="M903" s="214"/>
      <c r="N903" s="214"/>
      <c r="O903" s="215"/>
      <c r="P903" s="215"/>
      <c r="Q903" s="215"/>
      <c r="R903" s="215"/>
      <c r="S903" s="215"/>
      <c r="T903" s="216"/>
      <c r="U903" s="217"/>
      <c r="V903" s="217"/>
      <c r="W903" s="217"/>
      <c r="X903" s="217"/>
      <c r="Y903" s="218"/>
      <c r="Z903" s="218"/>
      <c r="AA903" s="218"/>
      <c r="AB903" s="218"/>
      <c r="AC903" s="218"/>
    </row>
    <row r="905" spans="1:29" s="120" customFormat="1" ht="19.5" thickBot="1">
      <c r="A905" s="105">
        <v>10</v>
      </c>
      <c r="B905" s="105" t="s">
        <v>252</v>
      </c>
      <c r="C905" s="105">
        <v>4</v>
      </c>
      <c r="D905" s="105" t="s">
        <v>253</v>
      </c>
      <c r="E905" s="105" t="s">
        <v>254</v>
      </c>
      <c r="F905" s="105" t="s">
        <v>266</v>
      </c>
      <c r="G905" s="105" t="s">
        <v>255</v>
      </c>
      <c r="H905" s="105"/>
      <c r="I905" s="227" t="s">
        <v>256</v>
      </c>
      <c r="J905" s="227"/>
      <c r="K905" s="227" t="s">
        <v>290</v>
      </c>
      <c r="L905" s="227"/>
      <c r="M905" s="227"/>
      <c r="N905" s="227"/>
      <c r="O905" s="227"/>
      <c r="P905" s="227"/>
      <c r="Q905" s="227"/>
      <c r="R905" s="227"/>
      <c r="S905" s="227"/>
      <c r="T905" s="227" t="s">
        <v>349</v>
      </c>
      <c r="U905" s="227"/>
      <c r="V905" s="227"/>
      <c r="W905" s="227" t="s">
        <v>291</v>
      </c>
      <c r="X905" s="227"/>
      <c r="Y905" s="227"/>
      <c r="Z905" s="227"/>
      <c r="AA905" s="227"/>
      <c r="AB905" s="227"/>
      <c r="AC905" s="227"/>
    </row>
    <row r="906" spans="1:32" s="120" customFormat="1" ht="19.5" thickBot="1">
      <c r="A906" s="228" t="s">
        <v>258</v>
      </c>
      <c r="B906" s="229" t="s">
        <v>259</v>
      </c>
      <c r="C906" s="229"/>
      <c r="D906" s="229"/>
      <c r="E906" s="230" t="s">
        <v>260</v>
      </c>
      <c r="F906" s="230"/>
      <c r="G906" s="230"/>
      <c r="H906" s="230"/>
      <c r="I906" s="230"/>
      <c r="J906" s="230"/>
      <c r="K906" s="230"/>
      <c r="L906" s="230"/>
      <c r="M906" s="230"/>
      <c r="N906" s="230"/>
      <c r="O906" s="230"/>
      <c r="P906" s="230"/>
      <c r="Q906" s="230"/>
      <c r="R906" s="230"/>
      <c r="S906" s="230"/>
      <c r="T906" s="231" t="s">
        <v>261</v>
      </c>
      <c r="U906" s="231"/>
      <c r="V906" s="231"/>
      <c r="W906" s="231"/>
      <c r="X906" s="231"/>
      <c r="Y906" s="231"/>
      <c r="Z906" s="231"/>
      <c r="AA906" s="231"/>
      <c r="AB906" s="231"/>
      <c r="AC906" s="231"/>
      <c r="AE906" s="120" t="s">
        <v>322</v>
      </c>
      <c r="AF906" s="120">
        <v>1000</v>
      </c>
    </row>
    <row r="907" spans="1:32" s="120" customFormat="1" ht="20.25" thickBot="1" thickTop="1">
      <c r="A907" s="228"/>
      <c r="B907" s="229"/>
      <c r="C907" s="229"/>
      <c r="D907" s="229"/>
      <c r="E907" s="230"/>
      <c r="F907" s="230"/>
      <c r="G907" s="230"/>
      <c r="H907" s="230"/>
      <c r="I907" s="230"/>
      <c r="J907" s="230"/>
      <c r="K907" s="230"/>
      <c r="L907" s="230"/>
      <c r="M907" s="230"/>
      <c r="N907" s="230"/>
      <c r="O907" s="230"/>
      <c r="P907" s="230"/>
      <c r="Q907" s="230"/>
      <c r="R907" s="230"/>
      <c r="S907" s="230"/>
      <c r="T907" s="232" t="s">
        <v>262</v>
      </c>
      <c r="U907" s="232"/>
      <c r="V907" s="232"/>
      <c r="W907" s="232"/>
      <c r="X907" s="232"/>
      <c r="Y907" s="233" t="s">
        <v>263</v>
      </c>
      <c r="Z907" s="233"/>
      <c r="AA907" s="233"/>
      <c r="AB907" s="233"/>
      <c r="AC907" s="233"/>
      <c r="AE907" s="120" t="s">
        <v>323</v>
      </c>
      <c r="AF907" s="120">
        <v>1000</v>
      </c>
    </row>
    <row r="908" spans="1:32" s="120" customFormat="1" ht="19.5" thickTop="1">
      <c r="A908" s="106">
        <v>1</v>
      </c>
      <c r="B908" s="226">
        <v>0.7708333333333334</v>
      </c>
      <c r="C908" s="226"/>
      <c r="D908" s="226"/>
      <c r="E908" s="220" t="s">
        <v>291</v>
      </c>
      <c r="F908" s="220"/>
      <c r="G908" s="220"/>
      <c r="H908" s="220"/>
      <c r="I908" s="220"/>
      <c r="J908" s="221">
        <v>0</v>
      </c>
      <c r="K908" s="221"/>
      <c r="L908" s="107" t="s">
        <v>264</v>
      </c>
      <c r="M908" s="221">
        <v>0</v>
      </c>
      <c r="N908" s="221"/>
      <c r="O908" s="222" t="s">
        <v>268</v>
      </c>
      <c r="P908" s="222"/>
      <c r="Q908" s="222"/>
      <c r="R908" s="222"/>
      <c r="S908" s="222"/>
      <c r="T908" s="226"/>
      <c r="U908" s="226"/>
      <c r="V908" s="226"/>
      <c r="W908" s="226"/>
      <c r="X908" s="226"/>
      <c r="Y908" s="223"/>
      <c r="Z908" s="223"/>
      <c r="AA908" s="223"/>
      <c r="AB908" s="223"/>
      <c r="AC908" s="223"/>
      <c r="AE908" s="120" t="s">
        <v>324</v>
      </c>
      <c r="AF908" s="120">
        <v>1000</v>
      </c>
    </row>
    <row r="909" spans="1:29" s="120" customFormat="1" ht="18.75">
      <c r="A909" s="108">
        <v>2</v>
      </c>
      <c r="B909" s="224">
        <v>0.8125</v>
      </c>
      <c r="C909" s="224"/>
      <c r="D909" s="224"/>
      <c r="E909" s="220" t="s">
        <v>274</v>
      </c>
      <c r="F909" s="220"/>
      <c r="G909" s="220"/>
      <c r="H909" s="220"/>
      <c r="I909" s="220"/>
      <c r="J909" s="225">
        <v>1</v>
      </c>
      <c r="K909" s="225"/>
      <c r="L909" s="107" t="s">
        <v>265</v>
      </c>
      <c r="M909" s="225">
        <v>0</v>
      </c>
      <c r="N909" s="225"/>
      <c r="O909" s="222" t="s">
        <v>292</v>
      </c>
      <c r="P909" s="222"/>
      <c r="Q909" s="222"/>
      <c r="R909" s="222"/>
      <c r="S909" s="222"/>
      <c r="T909" s="219"/>
      <c r="U909" s="219"/>
      <c r="V909" s="219"/>
      <c r="W909" s="219"/>
      <c r="X909" s="219"/>
      <c r="Y909" s="210"/>
      <c r="Z909" s="211"/>
      <c r="AA909" s="211"/>
      <c r="AB909" s="211"/>
      <c r="AC909" s="211"/>
    </row>
    <row r="910" spans="1:29" s="120" customFormat="1" ht="18.75">
      <c r="A910" s="108">
        <v>3</v>
      </c>
      <c r="B910" s="219"/>
      <c r="C910" s="219"/>
      <c r="D910" s="219"/>
      <c r="E910" s="220"/>
      <c r="F910" s="220"/>
      <c r="G910" s="220"/>
      <c r="H910" s="220"/>
      <c r="I910" s="220"/>
      <c r="J910" s="221"/>
      <c r="K910" s="221"/>
      <c r="L910" s="107" t="s">
        <v>265</v>
      </c>
      <c r="M910" s="221"/>
      <c r="N910" s="221"/>
      <c r="O910" s="222"/>
      <c r="P910" s="222"/>
      <c r="Q910" s="222"/>
      <c r="R910" s="222"/>
      <c r="S910" s="222"/>
      <c r="T910" s="219"/>
      <c r="U910" s="219"/>
      <c r="V910" s="219"/>
      <c r="W910" s="219"/>
      <c r="X910" s="219"/>
      <c r="Y910" s="210"/>
      <c r="Z910" s="211"/>
      <c r="AA910" s="211"/>
      <c r="AB910" s="211"/>
      <c r="AC910" s="211"/>
    </row>
    <row r="911" spans="1:29" s="120" customFormat="1" ht="19.5" thickBot="1">
      <c r="A911" s="109">
        <v>4</v>
      </c>
      <c r="B911" s="212"/>
      <c r="C911" s="212"/>
      <c r="D911" s="212"/>
      <c r="E911" s="213"/>
      <c r="F911" s="213"/>
      <c r="G911" s="213"/>
      <c r="H911" s="213"/>
      <c r="I911" s="213"/>
      <c r="J911" s="214"/>
      <c r="K911" s="214"/>
      <c r="L911" s="110" t="s">
        <v>265</v>
      </c>
      <c r="M911" s="214"/>
      <c r="N911" s="214"/>
      <c r="O911" s="215"/>
      <c r="P911" s="215"/>
      <c r="Q911" s="215"/>
      <c r="R911" s="215"/>
      <c r="S911" s="215"/>
      <c r="T911" s="216"/>
      <c r="U911" s="217"/>
      <c r="V911" s="217"/>
      <c r="W911" s="217"/>
      <c r="X911" s="217"/>
      <c r="Y911" s="218"/>
      <c r="Z911" s="218"/>
      <c r="AA911" s="218"/>
      <c r="AB911" s="218"/>
      <c r="AC911" s="218"/>
    </row>
    <row r="913" spans="1:29" s="120" customFormat="1" ht="19.5" thickBot="1">
      <c r="A913" s="105">
        <v>10</v>
      </c>
      <c r="B913" s="105" t="s">
        <v>252</v>
      </c>
      <c r="C913" s="105">
        <v>4</v>
      </c>
      <c r="D913" s="105" t="s">
        <v>253</v>
      </c>
      <c r="E913" s="105" t="s">
        <v>254</v>
      </c>
      <c r="F913" s="105" t="s">
        <v>266</v>
      </c>
      <c r="G913" s="105" t="s">
        <v>255</v>
      </c>
      <c r="H913" s="105"/>
      <c r="I913" s="227" t="s">
        <v>256</v>
      </c>
      <c r="J913" s="227"/>
      <c r="K913" s="227" t="s">
        <v>528</v>
      </c>
      <c r="L913" s="227"/>
      <c r="M913" s="227"/>
      <c r="N913" s="227"/>
      <c r="O913" s="227"/>
      <c r="P913" s="227"/>
      <c r="Q913" s="227"/>
      <c r="R913" s="227"/>
      <c r="S913" s="227"/>
      <c r="T913" s="227" t="s">
        <v>349</v>
      </c>
      <c r="U913" s="227"/>
      <c r="V913" s="227"/>
      <c r="W913" s="227" t="s">
        <v>283</v>
      </c>
      <c r="X913" s="227"/>
      <c r="Y913" s="227"/>
      <c r="Z913" s="227"/>
      <c r="AA913" s="227"/>
      <c r="AB913" s="227"/>
      <c r="AC913" s="227"/>
    </row>
    <row r="914" spans="1:32" s="120" customFormat="1" ht="19.5" thickBot="1">
      <c r="A914" s="228" t="s">
        <v>258</v>
      </c>
      <c r="B914" s="229" t="s">
        <v>259</v>
      </c>
      <c r="C914" s="229"/>
      <c r="D914" s="229"/>
      <c r="E914" s="230" t="s">
        <v>260</v>
      </c>
      <c r="F914" s="230"/>
      <c r="G914" s="230"/>
      <c r="H914" s="230"/>
      <c r="I914" s="230"/>
      <c r="J914" s="230"/>
      <c r="K914" s="230"/>
      <c r="L914" s="230"/>
      <c r="M914" s="230"/>
      <c r="N914" s="230"/>
      <c r="O914" s="230"/>
      <c r="P914" s="230"/>
      <c r="Q914" s="230"/>
      <c r="R914" s="230"/>
      <c r="S914" s="230"/>
      <c r="T914" s="231" t="s">
        <v>261</v>
      </c>
      <c r="U914" s="231"/>
      <c r="V914" s="231"/>
      <c r="W914" s="231"/>
      <c r="X914" s="231"/>
      <c r="Y914" s="231"/>
      <c r="Z914" s="231"/>
      <c r="AA914" s="231"/>
      <c r="AB914" s="231"/>
      <c r="AC914" s="231"/>
      <c r="AE914" s="120" t="s">
        <v>322</v>
      </c>
      <c r="AF914" s="120">
        <v>1000</v>
      </c>
    </row>
    <row r="915" spans="1:32" s="120" customFormat="1" ht="20.25" thickBot="1" thickTop="1">
      <c r="A915" s="228"/>
      <c r="B915" s="229"/>
      <c r="C915" s="229"/>
      <c r="D915" s="229"/>
      <c r="E915" s="230"/>
      <c r="F915" s="230"/>
      <c r="G915" s="230"/>
      <c r="H915" s="230"/>
      <c r="I915" s="230"/>
      <c r="J915" s="230"/>
      <c r="K915" s="230"/>
      <c r="L915" s="230"/>
      <c r="M915" s="230"/>
      <c r="N915" s="230"/>
      <c r="O915" s="230"/>
      <c r="P915" s="230"/>
      <c r="Q915" s="230"/>
      <c r="R915" s="230"/>
      <c r="S915" s="230"/>
      <c r="T915" s="232" t="s">
        <v>262</v>
      </c>
      <c r="U915" s="232"/>
      <c r="V915" s="232"/>
      <c r="W915" s="232"/>
      <c r="X915" s="232"/>
      <c r="Y915" s="233" t="s">
        <v>263</v>
      </c>
      <c r="Z915" s="233"/>
      <c r="AA915" s="233"/>
      <c r="AB915" s="233"/>
      <c r="AC915" s="233"/>
      <c r="AE915" s="120" t="s">
        <v>323</v>
      </c>
      <c r="AF915" s="120">
        <v>1000</v>
      </c>
    </row>
    <row r="916" spans="1:32" s="120" customFormat="1" ht="19.5" thickTop="1">
      <c r="A916" s="106">
        <v>1</v>
      </c>
      <c r="B916" s="226">
        <v>0.7916666666666666</v>
      </c>
      <c r="C916" s="226"/>
      <c r="D916" s="226"/>
      <c r="E916" s="220" t="s">
        <v>285</v>
      </c>
      <c r="F916" s="220"/>
      <c r="G916" s="220"/>
      <c r="H916" s="220"/>
      <c r="I916" s="220"/>
      <c r="J916" s="221">
        <v>1</v>
      </c>
      <c r="K916" s="221"/>
      <c r="L916" s="107" t="s">
        <v>264</v>
      </c>
      <c r="M916" s="221">
        <v>2</v>
      </c>
      <c r="N916" s="221"/>
      <c r="O916" s="222" t="s">
        <v>283</v>
      </c>
      <c r="P916" s="222"/>
      <c r="Q916" s="222"/>
      <c r="R916" s="222"/>
      <c r="S916" s="222"/>
      <c r="T916" s="226"/>
      <c r="U916" s="226"/>
      <c r="V916" s="226"/>
      <c r="W916" s="226"/>
      <c r="X916" s="226"/>
      <c r="Y916" s="223"/>
      <c r="Z916" s="223"/>
      <c r="AA916" s="223"/>
      <c r="AB916" s="223"/>
      <c r="AC916" s="223"/>
      <c r="AE916" s="120" t="s">
        <v>324</v>
      </c>
      <c r="AF916" s="120">
        <v>500</v>
      </c>
    </row>
    <row r="917" spans="1:29" s="120" customFormat="1" ht="18.75">
      <c r="A917" s="108">
        <v>2</v>
      </c>
      <c r="B917" s="224"/>
      <c r="C917" s="224"/>
      <c r="D917" s="224"/>
      <c r="E917" s="220"/>
      <c r="F917" s="220"/>
      <c r="G917" s="220"/>
      <c r="H917" s="220"/>
      <c r="I917" s="220"/>
      <c r="J917" s="225"/>
      <c r="K917" s="225"/>
      <c r="L917" s="107" t="s">
        <v>265</v>
      </c>
      <c r="M917" s="225"/>
      <c r="N917" s="225"/>
      <c r="O917" s="222"/>
      <c r="P917" s="222"/>
      <c r="Q917" s="222"/>
      <c r="R917" s="222"/>
      <c r="S917" s="222"/>
      <c r="T917" s="219"/>
      <c r="U917" s="219"/>
      <c r="V917" s="219"/>
      <c r="W917" s="219"/>
      <c r="X917" s="219"/>
      <c r="Y917" s="210"/>
      <c r="Z917" s="211"/>
      <c r="AA917" s="211"/>
      <c r="AB917" s="211"/>
      <c r="AC917" s="211"/>
    </row>
    <row r="918" spans="1:29" s="120" customFormat="1" ht="18.75">
      <c r="A918" s="108">
        <v>3</v>
      </c>
      <c r="B918" s="219"/>
      <c r="C918" s="219"/>
      <c r="D918" s="219"/>
      <c r="E918" s="220"/>
      <c r="F918" s="220"/>
      <c r="G918" s="220"/>
      <c r="H918" s="220"/>
      <c r="I918" s="220"/>
      <c r="J918" s="221"/>
      <c r="K918" s="221"/>
      <c r="L918" s="107" t="s">
        <v>265</v>
      </c>
      <c r="M918" s="221"/>
      <c r="N918" s="221"/>
      <c r="O918" s="222"/>
      <c r="P918" s="222"/>
      <c r="Q918" s="222"/>
      <c r="R918" s="222"/>
      <c r="S918" s="222"/>
      <c r="T918" s="219"/>
      <c r="U918" s="219"/>
      <c r="V918" s="219"/>
      <c r="W918" s="219"/>
      <c r="X918" s="219"/>
      <c r="Y918" s="210"/>
      <c r="Z918" s="211"/>
      <c r="AA918" s="211"/>
      <c r="AB918" s="211"/>
      <c r="AC918" s="211"/>
    </row>
    <row r="919" spans="1:29" s="120" customFormat="1" ht="19.5" thickBot="1">
      <c r="A919" s="109">
        <v>4</v>
      </c>
      <c r="B919" s="212"/>
      <c r="C919" s="212"/>
      <c r="D919" s="212"/>
      <c r="E919" s="213"/>
      <c r="F919" s="213"/>
      <c r="G919" s="213"/>
      <c r="H919" s="213"/>
      <c r="I919" s="213"/>
      <c r="J919" s="214"/>
      <c r="K919" s="214"/>
      <c r="L919" s="110" t="s">
        <v>265</v>
      </c>
      <c r="M919" s="214"/>
      <c r="N919" s="214"/>
      <c r="O919" s="215"/>
      <c r="P919" s="215"/>
      <c r="Q919" s="215"/>
      <c r="R919" s="215"/>
      <c r="S919" s="215"/>
      <c r="T919" s="216"/>
      <c r="U919" s="217"/>
      <c r="V919" s="217"/>
      <c r="W919" s="217"/>
      <c r="X919" s="217"/>
      <c r="Y919" s="218"/>
      <c r="Z919" s="218"/>
      <c r="AA919" s="218"/>
      <c r="AB919" s="218"/>
      <c r="AC919" s="218"/>
    </row>
    <row r="921" spans="1:29" s="120" customFormat="1" ht="19.5" thickBot="1">
      <c r="A921" s="105">
        <v>10</v>
      </c>
      <c r="B921" s="105" t="s">
        <v>252</v>
      </c>
      <c r="C921" s="105">
        <v>4</v>
      </c>
      <c r="D921" s="105" t="s">
        <v>253</v>
      </c>
      <c r="E921" s="105" t="s">
        <v>254</v>
      </c>
      <c r="F921" s="105" t="s">
        <v>266</v>
      </c>
      <c r="G921" s="105" t="s">
        <v>255</v>
      </c>
      <c r="H921" s="105"/>
      <c r="I921" s="227" t="s">
        <v>256</v>
      </c>
      <c r="J921" s="227"/>
      <c r="K921" s="227" t="s">
        <v>290</v>
      </c>
      <c r="L921" s="227"/>
      <c r="M921" s="227"/>
      <c r="N921" s="227"/>
      <c r="O921" s="227"/>
      <c r="P921" s="227"/>
      <c r="Q921" s="227"/>
      <c r="R921" s="227"/>
      <c r="S921" s="227"/>
      <c r="T921" s="227" t="s">
        <v>349</v>
      </c>
      <c r="U921" s="227"/>
      <c r="V921" s="227"/>
      <c r="W921" s="227" t="s">
        <v>291</v>
      </c>
      <c r="X921" s="227"/>
      <c r="Y921" s="227"/>
      <c r="Z921" s="227"/>
      <c r="AA921" s="227"/>
      <c r="AB921" s="227"/>
      <c r="AC921" s="227"/>
    </row>
    <row r="922" spans="1:32" s="120" customFormat="1" ht="19.5" thickBot="1">
      <c r="A922" s="228" t="s">
        <v>258</v>
      </c>
      <c r="B922" s="229" t="s">
        <v>259</v>
      </c>
      <c r="C922" s="229"/>
      <c r="D922" s="229"/>
      <c r="E922" s="230" t="s">
        <v>260</v>
      </c>
      <c r="F922" s="230"/>
      <c r="G922" s="230"/>
      <c r="H922" s="230"/>
      <c r="I922" s="230"/>
      <c r="J922" s="230"/>
      <c r="K922" s="230"/>
      <c r="L922" s="230"/>
      <c r="M922" s="230"/>
      <c r="N922" s="230"/>
      <c r="O922" s="230"/>
      <c r="P922" s="230"/>
      <c r="Q922" s="230"/>
      <c r="R922" s="230"/>
      <c r="S922" s="230"/>
      <c r="T922" s="231" t="s">
        <v>261</v>
      </c>
      <c r="U922" s="231"/>
      <c r="V922" s="231"/>
      <c r="W922" s="231"/>
      <c r="X922" s="231"/>
      <c r="Y922" s="231"/>
      <c r="Z922" s="231"/>
      <c r="AA922" s="231"/>
      <c r="AB922" s="231"/>
      <c r="AC922" s="231"/>
      <c r="AE922" s="120" t="s">
        <v>322</v>
      </c>
      <c r="AF922" s="120">
        <v>1000</v>
      </c>
    </row>
    <row r="923" spans="1:32" s="120" customFormat="1" ht="20.25" thickBot="1" thickTop="1">
      <c r="A923" s="228"/>
      <c r="B923" s="229"/>
      <c r="C923" s="229"/>
      <c r="D923" s="229"/>
      <c r="E923" s="230"/>
      <c r="F923" s="230"/>
      <c r="G923" s="230"/>
      <c r="H923" s="230"/>
      <c r="I923" s="230"/>
      <c r="J923" s="230"/>
      <c r="K923" s="230"/>
      <c r="L923" s="230"/>
      <c r="M923" s="230"/>
      <c r="N923" s="230"/>
      <c r="O923" s="230"/>
      <c r="P923" s="230"/>
      <c r="Q923" s="230"/>
      <c r="R923" s="230"/>
      <c r="S923" s="230"/>
      <c r="T923" s="232" t="s">
        <v>262</v>
      </c>
      <c r="U923" s="232"/>
      <c r="V923" s="232"/>
      <c r="W923" s="232"/>
      <c r="X923" s="232"/>
      <c r="Y923" s="233" t="s">
        <v>263</v>
      </c>
      <c r="Z923" s="233"/>
      <c r="AA923" s="233"/>
      <c r="AB923" s="233"/>
      <c r="AC923" s="233"/>
      <c r="AE923" s="120" t="s">
        <v>323</v>
      </c>
      <c r="AF923" s="120">
        <v>1000</v>
      </c>
    </row>
    <row r="924" spans="1:32" s="120" customFormat="1" ht="19.5" thickTop="1">
      <c r="A924" s="106">
        <v>1</v>
      </c>
      <c r="B924" s="226">
        <v>0.7708333333333334</v>
      </c>
      <c r="C924" s="226"/>
      <c r="D924" s="226"/>
      <c r="E924" s="220" t="s">
        <v>306</v>
      </c>
      <c r="F924" s="220"/>
      <c r="G924" s="220"/>
      <c r="H924" s="220"/>
      <c r="I924" s="220"/>
      <c r="J924" s="221">
        <v>0</v>
      </c>
      <c r="K924" s="221"/>
      <c r="L924" s="107" t="s">
        <v>264</v>
      </c>
      <c r="M924" s="221">
        <v>8</v>
      </c>
      <c r="N924" s="221"/>
      <c r="O924" s="222" t="s">
        <v>449</v>
      </c>
      <c r="P924" s="222"/>
      <c r="Q924" s="222"/>
      <c r="R924" s="222"/>
      <c r="S924" s="222"/>
      <c r="T924" s="226"/>
      <c r="U924" s="226"/>
      <c r="V924" s="226"/>
      <c r="W924" s="226"/>
      <c r="X924" s="226"/>
      <c r="Y924" s="223"/>
      <c r="Z924" s="223"/>
      <c r="AA924" s="223"/>
      <c r="AB924" s="223"/>
      <c r="AC924" s="223"/>
      <c r="AE924" s="120" t="s">
        <v>324</v>
      </c>
      <c r="AF924" s="120">
        <v>1000</v>
      </c>
    </row>
    <row r="925" spans="1:29" s="120" customFormat="1" ht="18.75">
      <c r="A925" s="108">
        <v>2</v>
      </c>
      <c r="B925" s="224">
        <v>0.8055555555555555</v>
      </c>
      <c r="C925" s="224"/>
      <c r="D925" s="224"/>
      <c r="E925" s="220" t="s">
        <v>306</v>
      </c>
      <c r="F925" s="220"/>
      <c r="G925" s="220"/>
      <c r="H925" s="220"/>
      <c r="I925" s="220"/>
      <c r="J925" s="225">
        <v>0</v>
      </c>
      <c r="K925" s="225"/>
      <c r="L925" s="107" t="s">
        <v>265</v>
      </c>
      <c r="M925" s="225">
        <v>4</v>
      </c>
      <c r="N925" s="225"/>
      <c r="O925" s="222" t="s">
        <v>269</v>
      </c>
      <c r="P925" s="222"/>
      <c r="Q925" s="222"/>
      <c r="R925" s="222"/>
      <c r="S925" s="222"/>
      <c r="T925" s="219"/>
      <c r="U925" s="219"/>
      <c r="V925" s="219"/>
      <c r="W925" s="219"/>
      <c r="X925" s="219"/>
      <c r="Y925" s="210"/>
      <c r="Z925" s="211"/>
      <c r="AA925" s="211"/>
      <c r="AB925" s="211"/>
      <c r="AC925" s="211"/>
    </row>
    <row r="926" spans="1:29" s="120" customFormat="1" ht="18.75">
      <c r="A926" s="108">
        <v>3</v>
      </c>
      <c r="B926" s="219"/>
      <c r="C926" s="219"/>
      <c r="D926" s="219"/>
      <c r="E926" s="220"/>
      <c r="F926" s="220"/>
      <c r="G926" s="220"/>
      <c r="H926" s="220"/>
      <c r="I926" s="220"/>
      <c r="J926" s="221"/>
      <c r="K926" s="221"/>
      <c r="L926" s="107" t="s">
        <v>265</v>
      </c>
      <c r="M926" s="221"/>
      <c r="N926" s="221"/>
      <c r="O926" s="222"/>
      <c r="P926" s="222"/>
      <c r="Q926" s="222"/>
      <c r="R926" s="222"/>
      <c r="S926" s="222"/>
      <c r="T926" s="219"/>
      <c r="U926" s="219"/>
      <c r="V926" s="219"/>
      <c r="W926" s="219"/>
      <c r="X926" s="219"/>
      <c r="Y926" s="210"/>
      <c r="Z926" s="211"/>
      <c r="AA926" s="211"/>
      <c r="AB926" s="211"/>
      <c r="AC926" s="211"/>
    </row>
    <row r="927" spans="1:29" s="120" customFormat="1" ht="19.5" thickBot="1">
      <c r="A927" s="109">
        <v>4</v>
      </c>
      <c r="B927" s="212"/>
      <c r="C927" s="212"/>
      <c r="D927" s="212"/>
      <c r="E927" s="213"/>
      <c r="F927" s="213"/>
      <c r="G927" s="213"/>
      <c r="H927" s="213"/>
      <c r="I927" s="213"/>
      <c r="J927" s="214"/>
      <c r="K927" s="214"/>
      <c r="L927" s="110" t="s">
        <v>265</v>
      </c>
      <c r="M927" s="214"/>
      <c r="N927" s="214"/>
      <c r="O927" s="215"/>
      <c r="P927" s="215"/>
      <c r="Q927" s="215"/>
      <c r="R927" s="215"/>
      <c r="S927" s="215"/>
      <c r="T927" s="216"/>
      <c r="U927" s="217"/>
      <c r="V927" s="217"/>
      <c r="W927" s="217"/>
      <c r="X927" s="217"/>
      <c r="Y927" s="218"/>
      <c r="Z927" s="218"/>
      <c r="AA927" s="218"/>
      <c r="AB927" s="218"/>
      <c r="AC927" s="218"/>
    </row>
    <row r="929" spans="1:29" s="120" customFormat="1" ht="19.5" thickBot="1">
      <c r="A929" s="105">
        <v>10</v>
      </c>
      <c r="B929" s="105" t="s">
        <v>252</v>
      </c>
      <c r="C929" s="105">
        <v>4</v>
      </c>
      <c r="D929" s="105" t="s">
        <v>253</v>
      </c>
      <c r="E929" s="105" t="s">
        <v>254</v>
      </c>
      <c r="F929" s="105" t="s">
        <v>266</v>
      </c>
      <c r="G929" s="105" t="s">
        <v>255</v>
      </c>
      <c r="H929" s="105"/>
      <c r="I929" s="227" t="s">
        <v>256</v>
      </c>
      <c r="J929" s="227"/>
      <c r="K929" s="227" t="s">
        <v>270</v>
      </c>
      <c r="L929" s="227"/>
      <c r="M929" s="227"/>
      <c r="N929" s="227"/>
      <c r="O929" s="227"/>
      <c r="P929" s="227"/>
      <c r="Q929" s="227"/>
      <c r="R929" s="227"/>
      <c r="S929" s="227"/>
      <c r="T929" s="227" t="s">
        <v>349</v>
      </c>
      <c r="U929" s="227"/>
      <c r="V929" s="227"/>
      <c r="W929" s="227" t="s">
        <v>291</v>
      </c>
      <c r="X929" s="227"/>
      <c r="Y929" s="227"/>
      <c r="Z929" s="227"/>
      <c r="AA929" s="227"/>
      <c r="AB929" s="227"/>
      <c r="AC929" s="227"/>
    </row>
    <row r="930" spans="1:32" s="120" customFormat="1" ht="19.5" thickBot="1">
      <c r="A930" s="228" t="s">
        <v>258</v>
      </c>
      <c r="B930" s="229" t="s">
        <v>259</v>
      </c>
      <c r="C930" s="229"/>
      <c r="D930" s="229"/>
      <c r="E930" s="230" t="s">
        <v>260</v>
      </c>
      <c r="F930" s="230"/>
      <c r="G930" s="230"/>
      <c r="H930" s="230"/>
      <c r="I930" s="230"/>
      <c r="J930" s="230"/>
      <c r="K930" s="230"/>
      <c r="L930" s="230"/>
      <c r="M930" s="230"/>
      <c r="N930" s="230"/>
      <c r="O930" s="230"/>
      <c r="P930" s="230"/>
      <c r="Q930" s="230"/>
      <c r="R930" s="230"/>
      <c r="S930" s="230"/>
      <c r="T930" s="231" t="s">
        <v>261</v>
      </c>
      <c r="U930" s="231"/>
      <c r="V930" s="231"/>
      <c r="W930" s="231"/>
      <c r="X930" s="231"/>
      <c r="Y930" s="231"/>
      <c r="Z930" s="231"/>
      <c r="AA930" s="231"/>
      <c r="AB930" s="231"/>
      <c r="AC930" s="231"/>
      <c r="AE930" s="120" t="s">
        <v>322</v>
      </c>
      <c r="AF930" s="120">
        <v>3000</v>
      </c>
    </row>
    <row r="931" spans="1:32" s="120" customFormat="1" ht="20.25" thickBot="1" thickTop="1">
      <c r="A931" s="228"/>
      <c r="B931" s="229"/>
      <c r="C931" s="229"/>
      <c r="D931" s="229"/>
      <c r="E931" s="230"/>
      <c r="F931" s="230"/>
      <c r="G931" s="230"/>
      <c r="H931" s="230"/>
      <c r="I931" s="230"/>
      <c r="J931" s="230"/>
      <c r="K931" s="230"/>
      <c r="L931" s="230"/>
      <c r="M931" s="230"/>
      <c r="N931" s="230"/>
      <c r="O931" s="230"/>
      <c r="P931" s="230"/>
      <c r="Q931" s="230"/>
      <c r="R931" s="230"/>
      <c r="S931" s="230"/>
      <c r="T931" s="232" t="s">
        <v>262</v>
      </c>
      <c r="U931" s="232"/>
      <c r="V931" s="232"/>
      <c r="W931" s="232"/>
      <c r="X931" s="232"/>
      <c r="Y931" s="233" t="s">
        <v>263</v>
      </c>
      <c r="Z931" s="233"/>
      <c r="AA931" s="233"/>
      <c r="AB931" s="233"/>
      <c r="AC931" s="233"/>
      <c r="AE931" s="120" t="s">
        <v>323</v>
      </c>
      <c r="AF931" s="120">
        <v>1000</v>
      </c>
    </row>
    <row r="932" spans="1:32" s="120" customFormat="1" ht="19.5" thickTop="1">
      <c r="A932" s="106">
        <v>1</v>
      </c>
      <c r="B932" s="226">
        <v>0.78125</v>
      </c>
      <c r="C932" s="226"/>
      <c r="D932" s="226"/>
      <c r="E932" s="220" t="s">
        <v>288</v>
      </c>
      <c r="F932" s="220"/>
      <c r="G932" s="220"/>
      <c r="H932" s="220"/>
      <c r="I932" s="220"/>
      <c r="J932" s="221">
        <v>3</v>
      </c>
      <c r="K932" s="221"/>
      <c r="L932" s="107" t="s">
        <v>264</v>
      </c>
      <c r="M932" s="221">
        <v>0</v>
      </c>
      <c r="N932" s="221"/>
      <c r="O932" s="222" t="s">
        <v>272</v>
      </c>
      <c r="P932" s="222"/>
      <c r="Q932" s="222"/>
      <c r="R932" s="222"/>
      <c r="S932" s="222"/>
      <c r="T932" s="226"/>
      <c r="U932" s="226"/>
      <c r="V932" s="226"/>
      <c r="W932" s="226"/>
      <c r="X932" s="226"/>
      <c r="Y932" s="223"/>
      <c r="Z932" s="223"/>
      <c r="AA932" s="223"/>
      <c r="AB932" s="223"/>
      <c r="AC932" s="223"/>
      <c r="AE932" s="120" t="s">
        <v>324</v>
      </c>
      <c r="AF932" s="120">
        <v>1000</v>
      </c>
    </row>
    <row r="933" spans="1:29" s="120" customFormat="1" ht="18.75">
      <c r="A933" s="108">
        <v>2</v>
      </c>
      <c r="B933" s="224">
        <v>0.8159722222222222</v>
      </c>
      <c r="C933" s="224"/>
      <c r="D933" s="224"/>
      <c r="E933" s="220" t="s">
        <v>278</v>
      </c>
      <c r="F933" s="220"/>
      <c r="G933" s="220"/>
      <c r="H933" s="220"/>
      <c r="I933" s="220"/>
      <c r="J933" s="225">
        <v>2</v>
      </c>
      <c r="K933" s="225"/>
      <c r="L933" s="107" t="s">
        <v>265</v>
      </c>
      <c r="M933" s="225">
        <v>2</v>
      </c>
      <c r="N933" s="225"/>
      <c r="O933" s="222" t="s">
        <v>271</v>
      </c>
      <c r="P933" s="222"/>
      <c r="Q933" s="222"/>
      <c r="R933" s="222"/>
      <c r="S933" s="222"/>
      <c r="T933" s="219"/>
      <c r="U933" s="219"/>
      <c r="V933" s="219"/>
      <c r="W933" s="219"/>
      <c r="X933" s="219"/>
      <c r="Y933" s="210"/>
      <c r="Z933" s="211"/>
      <c r="AA933" s="211"/>
      <c r="AB933" s="211"/>
      <c r="AC933" s="211"/>
    </row>
    <row r="934" spans="1:29" s="120" customFormat="1" ht="18.75">
      <c r="A934" s="108">
        <v>3</v>
      </c>
      <c r="B934" s="219"/>
      <c r="C934" s="219"/>
      <c r="D934" s="219"/>
      <c r="E934" s="220"/>
      <c r="F934" s="220"/>
      <c r="G934" s="220"/>
      <c r="H934" s="220"/>
      <c r="I934" s="220"/>
      <c r="J934" s="221"/>
      <c r="K934" s="221"/>
      <c r="L934" s="107" t="s">
        <v>265</v>
      </c>
      <c r="M934" s="221"/>
      <c r="N934" s="221"/>
      <c r="O934" s="222"/>
      <c r="P934" s="222"/>
      <c r="Q934" s="222"/>
      <c r="R934" s="222"/>
      <c r="S934" s="222"/>
      <c r="T934" s="219"/>
      <c r="U934" s="219"/>
      <c r="V934" s="219"/>
      <c r="W934" s="219"/>
      <c r="X934" s="219"/>
      <c r="Y934" s="210"/>
      <c r="Z934" s="211"/>
      <c r="AA934" s="211"/>
      <c r="AB934" s="211"/>
      <c r="AC934" s="211"/>
    </row>
    <row r="935" spans="1:29" s="120" customFormat="1" ht="19.5" thickBot="1">
      <c r="A935" s="109">
        <v>4</v>
      </c>
      <c r="B935" s="212"/>
      <c r="C935" s="212"/>
      <c r="D935" s="212"/>
      <c r="E935" s="213"/>
      <c r="F935" s="213"/>
      <c r="G935" s="213"/>
      <c r="H935" s="213"/>
      <c r="I935" s="213"/>
      <c r="J935" s="214"/>
      <c r="K935" s="214"/>
      <c r="L935" s="110" t="s">
        <v>265</v>
      </c>
      <c r="M935" s="214"/>
      <c r="N935" s="214"/>
      <c r="O935" s="215"/>
      <c r="P935" s="215"/>
      <c r="Q935" s="215"/>
      <c r="R935" s="215"/>
      <c r="S935" s="215"/>
      <c r="T935" s="216"/>
      <c r="U935" s="217"/>
      <c r="V935" s="217"/>
      <c r="W935" s="217"/>
      <c r="X935" s="217"/>
      <c r="Y935" s="218"/>
      <c r="Z935" s="218"/>
      <c r="AA935" s="218"/>
      <c r="AB935" s="218"/>
      <c r="AC935" s="218"/>
    </row>
    <row r="937" spans="1:29" s="120" customFormat="1" ht="19.5" thickBot="1">
      <c r="A937" s="105">
        <v>10</v>
      </c>
      <c r="B937" s="105" t="s">
        <v>252</v>
      </c>
      <c r="C937" s="105">
        <v>5</v>
      </c>
      <c r="D937" s="105" t="s">
        <v>253</v>
      </c>
      <c r="E937" s="105" t="s">
        <v>254</v>
      </c>
      <c r="F937" s="105" t="s">
        <v>295</v>
      </c>
      <c r="G937" s="105" t="s">
        <v>255</v>
      </c>
      <c r="H937" s="105"/>
      <c r="I937" s="227" t="s">
        <v>256</v>
      </c>
      <c r="J937" s="227"/>
      <c r="K937" s="227" t="s">
        <v>404</v>
      </c>
      <c r="L937" s="227"/>
      <c r="M937" s="227"/>
      <c r="N937" s="227"/>
      <c r="O937" s="227"/>
      <c r="P937" s="227"/>
      <c r="Q937" s="227"/>
      <c r="R937" s="227"/>
      <c r="S937" s="227"/>
      <c r="T937" s="227" t="s">
        <v>349</v>
      </c>
      <c r="U937" s="227"/>
      <c r="V937" s="227"/>
      <c r="W937" s="227" t="s">
        <v>282</v>
      </c>
      <c r="X937" s="227"/>
      <c r="Y937" s="227"/>
      <c r="Z937" s="227"/>
      <c r="AA937" s="227"/>
      <c r="AB937" s="227"/>
      <c r="AC937" s="227"/>
    </row>
    <row r="938" spans="1:32" s="120" customFormat="1" ht="19.5" thickBot="1">
      <c r="A938" s="228" t="s">
        <v>258</v>
      </c>
      <c r="B938" s="229" t="s">
        <v>259</v>
      </c>
      <c r="C938" s="229"/>
      <c r="D938" s="229"/>
      <c r="E938" s="230" t="s">
        <v>260</v>
      </c>
      <c r="F938" s="230"/>
      <c r="G938" s="230"/>
      <c r="H938" s="230"/>
      <c r="I938" s="230"/>
      <c r="J938" s="230"/>
      <c r="K938" s="230"/>
      <c r="L938" s="230"/>
      <c r="M938" s="230"/>
      <c r="N938" s="230"/>
      <c r="O938" s="230"/>
      <c r="P938" s="230"/>
      <c r="Q938" s="230"/>
      <c r="R938" s="230"/>
      <c r="S938" s="230"/>
      <c r="T938" s="231" t="s">
        <v>261</v>
      </c>
      <c r="U938" s="231"/>
      <c r="V938" s="231"/>
      <c r="W938" s="231"/>
      <c r="X938" s="231"/>
      <c r="Y938" s="231"/>
      <c r="Z938" s="231"/>
      <c r="AA938" s="231"/>
      <c r="AB938" s="231"/>
      <c r="AC938" s="231"/>
      <c r="AE938" s="120" t="s">
        <v>322</v>
      </c>
      <c r="AF938" s="120">
        <v>0</v>
      </c>
    </row>
    <row r="939" spans="1:32" s="120" customFormat="1" ht="20.25" thickBot="1" thickTop="1">
      <c r="A939" s="228"/>
      <c r="B939" s="229"/>
      <c r="C939" s="229"/>
      <c r="D939" s="229"/>
      <c r="E939" s="230"/>
      <c r="F939" s="230"/>
      <c r="G939" s="230"/>
      <c r="H939" s="230"/>
      <c r="I939" s="230"/>
      <c r="J939" s="230"/>
      <c r="K939" s="230"/>
      <c r="L939" s="230"/>
      <c r="M939" s="230"/>
      <c r="N939" s="230"/>
      <c r="O939" s="230"/>
      <c r="P939" s="230"/>
      <c r="Q939" s="230"/>
      <c r="R939" s="230"/>
      <c r="S939" s="230"/>
      <c r="T939" s="232" t="s">
        <v>262</v>
      </c>
      <c r="U939" s="232"/>
      <c r="V939" s="232"/>
      <c r="W939" s="232"/>
      <c r="X939" s="232"/>
      <c r="Y939" s="233" t="s">
        <v>263</v>
      </c>
      <c r="Z939" s="233"/>
      <c r="AA939" s="233"/>
      <c r="AB939" s="233"/>
      <c r="AC939" s="233"/>
      <c r="AE939" s="120" t="s">
        <v>323</v>
      </c>
      <c r="AF939" s="120">
        <v>1000</v>
      </c>
    </row>
    <row r="940" spans="1:32" s="120" customFormat="1" ht="19.5" thickTop="1">
      <c r="A940" s="106">
        <v>1</v>
      </c>
      <c r="B940" s="226">
        <v>0.6458333333333334</v>
      </c>
      <c r="C940" s="226"/>
      <c r="D940" s="226"/>
      <c r="E940" s="220" t="s">
        <v>449</v>
      </c>
      <c r="F940" s="220"/>
      <c r="G940" s="220"/>
      <c r="H940" s="220"/>
      <c r="I940" s="220"/>
      <c r="J940" s="221">
        <v>4</v>
      </c>
      <c r="K940" s="221"/>
      <c r="L940" s="107" t="s">
        <v>264</v>
      </c>
      <c r="M940" s="221">
        <v>0</v>
      </c>
      <c r="N940" s="221"/>
      <c r="O940" s="222" t="s">
        <v>282</v>
      </c>
      <c r="P940" s="222"/>
      <c r="Q940" s="222"/>
      <c r="R940" s="222"/>
      <c r="S940" s="222"/>
      <c r="T940" s="226"/>
      <c r="U940" s="226"/>
      <c r="V940" s="226"/>
      <c r="W940" s="226"/>
      <c r="X940" s="226"/>
      <c r="Y940" s="223"/>
      <c r="Z940" s="223"/>
      <c r="AA940" s="223"/>
      <c r="AB940" s="223"/>
      <c r="AC940" s="223"/>
      <c r="AE940" s="120" t="s">
        <v>324</v>
      </c>
      <c r="AF940" s="120">
        <v>500</v>
      </c>
    </row>
    <row r="941" spans="1:29" s="120" customFormat="1" ht="18.75">
      <c r="A941" s="108">
        <v>2</v>
      </c>
      <c r="B941" s="224"/>
      <c r="C941" s="224"/>
      <c r="D941" s="224"/>
      <c r="E941" s="220"/>
      <c r="F941" s="220"/>
      <c r="G941" s="220"/>
      <c r="H941" s="220"/>
      <c r="I941" s="220"/>
      <c r="J941" s="225"/>
      <c r="K941" s="225"/>
      <c r="L941" s="107" t="s">
        <v>265</v>
      </c>
      <c r="M941" s="225"/>
      <c r="N941" s="225"/>
      <c r="O941" s="222"/>
      <c r="P941" s="222"/>
      <c r="Q941" s="222"/>
      <c r="R941" s="222"/>
      <c r="S941" s="222"/>
      <c r="T941" s="219"/>
      <c r="U941" s="219"/>
      <c r="V941" s="219"/>
      <c r="W941" s="219"/>
      <c r="X941" s="219"/>
      <c r="Y941" s="210"/>
      <c r="Z941" s="211"/>
      <c r="AA941" s="211"/>
      <c r="AB941" s="211"/>
      <c r="AC941" s="211"/>
    </row>
    <row r="942" spans="1:29" s="120" customFormat="1" ht="18.75">
      <c r="A942" s="108">
        <v>3</v>
      </c>
      <c r="B942" s="219"/>
      <c r="C942" s="219"/>
      <c r="D942" s="219"/>
      <c r="E942" s="220"/>
      <c r="F942" s="220"/>
      <c r="G942" s="220"/>
      <c r="H942" s="220"/>
      <c r="I942" s="220"/>
      <c r="J942" s="221"/>
      <c r="K942" s="221"/>
      <c r="L942" s="107" t="s">
        <v>265</v>
      </c>
      <c r="M942" s="221"/>
      <c r="N942" s="221"/>
      <c r="O942" s="222"/>
      <c r="P942" s="222"/>
      <c r="Q942" s="222"/>
      <c r="R942" s="222"/>
      <c r="S942" s="222"/>
      <c r="T942" s="219"/>
      <c r="U942" s="219"/>
      <c r="V942" s="219"/>
      <c r="W942" s="219"/>
      <c r="X942" s="219"/>
      <c r="Y942" s="210"/>
      <c r="Z942" s="211"/>
      <c r="AA942" s="211"/>
      <c r="AB942" s="211"/>
      <c r="AC942" s="211"/>
    </row>
    <row r="943" spans="1:29" s="120" customFormat="1" ht="19.5" thickBot="1">
      <c r="A943" s="109">
        <v>4</v>
      </c>
      <c r="B943" s="212"/>
      <c r="C943" s="212"/>
      <c r="D943" s="212"/>
      <c r="E943" s="213"/>
      <c r="F943" s="213"/>
      <c r="G943" s="213"/>
      <c r="H943" s="213"/>
      <c r="I943" s="213"/>
      <c r="J943" s="214"/>
      <c r="K943" s="214"/>
      <c r="L943" s="110" t="s">
        <v>265</v>
      </c>
      <c r="M943" s="214"/>
      <c r="N943" s="214"/>
      <c r="O943" s="215"/>
      <c r="P943" s="215"/>
      <c r="Q943" s="215"/>
      <c r="R943" s="215"/>
      <c r="S943" s="215"/>
      <c r="T943" s="216"/>
      <c r="U943" s="217"/>
      <c r="V943" s="217"/>
      <c r="W943" s="217"/>
      <c r="X943" s="217"/>
      <c r="Y943" s="218"/>
      <c r="Z943" s="218"/>
      <c r="AA943" s="218"/>
      <c r="AB943" s="218"/>
      <c r="AC943" s="218"/>
    </row>
    <row r="945" spans="1:29" s="120" customFormat="1" ht="19.5" thickBot="1">
      <c r="A945" s="105">
        <v>10</v>
      </c>
      <c r="B945" s="105" t="s">
        <v>252</v>
      </c>
      <c r="C945" s="105">
        <v>6</v>
      </c>
      <c r="D945" s="105" t="s">
        <v>253</v>
      </c>
      <c r="E945" s="105" t="s">
        <v>254</v>
      </c>
      <c r="F945" s="105" t="s">
        <v>279</v>
      </c>
      <c r="G945" s="105" t="s">
        <v>255</v>
      </c>
      <c r="H945" s="105"/>
      <c r="I945" s="227" t="s">
        <v>256</v>
      </c>
      <c r="J945" s="227"/>
      <c r="K945" s="227" t="s">
        <v>519</v>
      </c>
      <c r="L945" s="227"/>
      <c r="M945" s="227"/>
      <c r="N945" s="227"/>
      <c r="O945" s="227"/>
      <c r="P945" s="227"/>
      <c r="Q945" s="227"/>
      <c r="R945" s="227"/>
      <c r="S945" s="227"/>
      <c r="T945" s="227" t="s">
        <v>349</v>
      </c>
      <c r="U945" s="227"/>
      <c r="V945" s="227"/>
      <c r="W945" s="227" t="s">
        <v>285</v>
      </c>
      <c r="X945" s="227"/>
      <c r="Y945" s="227"/>
      <c r="Z945" s="227"/>
      <c r="AA945" s="227"/>
      <c r="AB945" s="227"/>
      <c r="AC945" s="227"/>
    </row>
    <row r="946" spans="1:32" s="120" customFormat="1" ht="19.5" thickBot="1">
      <c r="A946" s="228" t="s">
        <v>258</v>
      </c>
      <c r="B946" s="229" t="s">
        <v>259</v>
      </c>
      <c r="C946" s="229"/>
      <c r="D946" s="229"/>
      <c r="E946" s="230" t="s">
        <v>260</v>
      </c>
      <c r="F946" s="230"/>
      <c r="G946" s="230"/>
      <c r="H946" s="230"/>
      <c r="I946" s="230"/>
      <c r="J946" s="230"/>
      <c r="K946" s="230"/>
      <c r="L946" s="230"/>
      <c r="M946" s="230"/>
      <c r="N946" s="230"/>
      <c r="O946" s="230"/>
      <c r="P946" s="230"/>
      <c r="Q946" s="230"/>
      <c r="R946" s="230"/>
      <c r="S946" s="230"/>
      <c r="T946" s="231" t="s">
        <v>261</v>
      </c>
      <c r="U946" s="231"/>
      <c r="V946" s="231"/>
      <c r="W946" s="231"/>
      <c r="X946" s="231"/>
      <c r="Y946" s="231"/>
      <c r="Z946" s="231"/>
      <c r="AA946" s="231"/>
      <c r="AB946" s="231"/>
      <c r="AC946" s="231"/>
      <c r="AE946" s="120" t="s">
        <v>322</v>
      </c>
      <c r="AF946" s="120">
        <v>0</v>
      </c>
    </row>
    <row r="947" spans="1:32" s="120" customFormat="1" ht="20.25" thickBot="1" thickTop="1">
      <c r="A947" s="228"/>
      <c r="B947" s="229"/>
      <c r="C947" s="229"/>
      <c r="D947" s="229"/>
      <c r="E947" s="230"/>
      <c r="F947" s="230"/>
      <c r="G947" s="230"/>
      <c r="H947" s="230"/>
      <c r="I947" s="230"/>
      <c r="J947" s="230"/>
      <c r="K947" s="230"/>
      <c r="L947" s="230"/>
      <c r="M947" s="230"/>
      <c r="N947" s="230"/>
      <c r="O947" s="230"/>
      <c r="P947" s="230"/>
      <c r="Q947" s="230"/>
      <c r="R947" s="230"/>
      <c r="S947" s="230"/>
      <c r="T947" s="232" t="s">
        <v>262</v>
      </c>
      <c r="U947" s="232"/>
      <c r="V947" s="232"/>
      <c r="W947" s="232"/>
      <c r="X947" s="232"/>
      <c r="Y947" s="233" t="s">
        <v>263</v>
      </c>
      <c r="Z947" s="233"/>
      <c r="AA947" s="233"/>
      <c r="AB947" s="233"/>
      <c r="AC947" s="233"/>
      <c r="AE947" s="120" t="s">
        <v>323</v>
      </c>
      <c r="AF947" s="120">
        <v>1000</v>
      </c>
    </row>
    <row r="948" spans="1:32" s="120" customFormat="1" ht="19.5" thickTop="1">
      <c r="A948" s="106">
        <v>1</v>
      </c>
      <c r="B948" s="226"/>
      <c r="C948" s="226"/>
      <c r="D948" s="226"/>
      <c r="E948" s="220" t="s">
        <v>268</v>
      </c>
      <c r="F948" s="220"/>
      <c r="G948" s="220"/>
      <c r="H948" s="220"/>
      <c r="I948" s="220"/>
      <c r="J948" s="221">
        <v>3</v>
      </c>
      <c r="K948" s="221"/>
      <c r="L948" s="107" t="s">
        <v>264</v>
      </c>
      <c r="M948" s="221">
        <v>1</v>
      </c>
      <c r="N948" s="221"/>
      <c r="O948" s="222" t="s">
        <v>285</v>
      </c>
      <c r="P948" s="222"/>
      <c r="Q948" s="222"/>
      <c r="R948" s="222"/>
      <c r="S948" s="222"/>
      <c r="T948" s="226"/>
      <c r="U948" s="226"/>
      <c r="V948" s="226"/>
      <c r="W948" s="226"/>
      <c r="X948" s="226"/>
      <c r="Y948" s="223"/>
      <c r="Z948" s="223"/>
      <c r="AA948" s="223"/>
      <c r="AB948" s="223"/>
      <c r="AC948" s="223"/>
      <c r="AE948" s="120" t="s">
        <v>324</v>
      </c>
      <c r="AF948" s="120">
        <v>1000</v>
      </c>
    </row>
    <row r="949" spans="1:29" s="120" customFormat="1" ht="18.75">
      <c r="A949" s="108">
        <v>2</v>
      </c>
      <c r="B949" s="224"/>
      <c r="C949" s="224"/>
      <c r="D949" s="224"/>
      <c r="E949" s="220" t="s">
        <v>268</v>
      </c>
      <c r="F949" s="220"/>
      <c r="G949" s="220"/>
      <c r="H949" s="220"/>
      <c r="I949" s="220"/>
      <c r="J949" s="225">
        <v>0</v>
      </c>
      <c r="K949" s="225"/>
      <c r="L949" s="107" t="s">
        <v>265</v>
      </c>
      <c r="M949" s="225">
        <v>3</v>
      </c>
      <c r="N949" s="225"/>
      <c r="O949" s="222" t="s">
        <v>272</v>
      </c>
      <c r="P949" s="222"/>
      <c r="Q949" s="222"/>
      <c r="R949" s="222"/>
      <c r="S949" s="222"/>
      <c r="T949" s="219"/>
      <c r="U949" s="219"/>
      <c r="V949" s="219"/>
      <c r="W949" s="219"/>
      <c r="X949" s="219"/>
      <c r="Y949" s="210"/>
      <c r="Z949" s="211"/>
      <c r="AA949" s="211"/>
      <c r="AB949" s="211"/>
      <c r="AC949" s="211"/>
    </row>
    <row r="950" spans="1:29" s="120" customFormat="1" ht="18.75">
      <c r="A950" s="108">
        <v>3</v>
      </c>
      <c r="B950" s="219"/>
      <c r="C950" s="219"/>
      <c r="D950" s="219"/>
      <c r="E950" s="220"/>
      <c r="F950" s="220"/>
      <c r="G950" s="220"/>
      <c r="H950" s="220"/>
      <c r="I950" s="220"/>
      <c r="J950" s="221"/>
      <c r="K950" s="221"/>
      <c r="L950" s="107" t="s">
        <v>265</v>
      </c>
      <c r="M950" s="221"/>
      <c r="N950" s="221"/>
      <c r="O950" s="222"/>
      <c r="P950" s="222"/>
      <c r="Q950" s="222"/>
      <c r="R950" s="222"/>
      <c r="S950" s="222"/>
      <c r="T950" s="219"/>
      <c r="U950" s="219"/>
      <c r="V950" s="219"/>
      <c r="W950" s="219"/>
      <c r="X950" s="219"/>
      <c r="Y950" s="210"/>
      <c r="Z950" s="211"/>
      <c r="AA950" s="211"/>
      <c r="AB950" s="211"/>
      <c r="AC950" s="211"/>
    </row>
    <row r="951" spans="1:29" s="120" customFormat="1" ht="19.5" thickBot="1">
      <c r="A951" s="109">
        <v>4</v>
      </c>
      <c r="B951" s="212"/>
      <c r="C951" s="212"/>
      <c r="D951" s="212"/>
      <c r="E951" s="213"/>
      <c r="F951" s="213"/>
      <c r="G951" s="213"/>
      <c r="H951" s="213"/>
      <c r="I951" s="213"/>
      <c r="J951" s="214"/>
      <c r="K951" s="214"/>
      <c r="L951" s="110" t="s">
        <v>265</v>
      </c>
      <c r="M951" s="214"/>
      <c r="N951" s="214"/>
      <c r="O951" s="215"/>
      <c r="P951" s="215"/>
      <c r="Q951" s="215"/>
      <c r="R951" s="215"/>
      <c r="S951" s="215"/>
      <c r="T951" s="216"/>
      <c r="U951" s="217"/>
      <c r="V951" s="217"/>
      <c r="W951" s="217"/>
      <c r="X951" s="217"/>
      <c r="Y951" s="218"/>
      <c r="Z951" s="218"/>
      <c r="AA951" s="218"/>
      <c r="AB951" s="218"/>
      <c r="AC951" s="218"/>
    </row>
    <row r="953" spans="1:29" s="120" customFormat="1" ht="19.5" thickBot="1">
      <c r="A953" s="105">
        <v>10</v>
      </c>
      <c r="B953" s="105" t="s">
        <v>252</v>
      </c>
      <c r="C953" s="105">
        <v>6</v>
      </c>
      <c r="D953" s="105" t="s">
        <v>253</v>
      </c>
      <c r="E953" s="105" t="s">
        <v>254</v>
      </c>
      <c r="F953" s="105" t="s">
        <v>279</v>
      </c>
      <c r="G953" s="105" t="s">
        <v>255</v>
      </c>
      <c r="H953" s="105"/>
      <c r="I953" s="227" t="s">
        <v>256</v>
      </c>
      <c r="J953" s="227"/>
      <c r="K953" s="227" t="s">
        <v>528</v>
      </c>
      <c r="L953" s="227"/>
      <c r="M953" s="227"/>
      <c r="N953" s="227"/>
      <c r="O953" s="227"/>
      <c r="P953" s="227"/>
      <c r="Q953" s="227"/>
      <c r="R953" s="227"/>
      <c r="S953" s="227"/>
      <c r="T953" s="227" t="s">
        <v>349</v>
      </c>
      <c r="U953" s="227"/>
      <c r="V953" s="227"/>
      <c r="W953" s="227" t="s">
        <v>297</v>
      </c>
      <c r="X953" s="227"/>
      <c r="Y953" s="227"/>
      <c r="Z953" s="227"/>
      <c r="AA953" s="227"/>
      <c r="AB953" s="227"/>
      <c r="AC953" s="227"/>
    </row>
    <row r="954" spans="1:32" s="120" customFormat="1" ht="19.5" thickBot="1">
      <c r="A954" s="228" t="s">
        <v>258</v>
      </c>
      <c r="B954" s="229" t="s">
        <v>259</v>
      </c>
      <c r="C954" s="229"/>
      <c r="D954" s="229"/>
      <c r="E954" s="230" t="s">
        <v>260</v>
      </c>
      <c r="F954" s="230"/>
      <c r="G954" s="230"/>
      <c r="H954" s="230"/>
      <c r="I954" s="230"/>
      <c r="J954" s="230"/>
      <c r="K954" s="230"/>
      <c r="L954" s="230"/>
      <c r="M954" s="230"/>
      <c r="N954" s="230"/>
      <c r="O954" s="230"/>
      <c r="P954" s="230"/>
      <c r="Q954" s="230"/>
      <c r="R954" s="230"/>
      <c r="S954" s="230"/>
      <c r="T954" s="231" t="s">
        <v>261</v>
      </c>
      <c r="U954" s="231"/>
      <c r="V954" s="231"/>
      <c r="W954" s="231"/>
      <c r="X954" s="231"/>
      <c r="Y954" s="231"/>
      <c r="Z954" s="231"/>
      <c r="AA954" s="231"/>
      <c r="AB954" s="231"/>
      <c r="AC954" s="231"/>
      <c r="AE954" s="120" t="s">
        <v>322</v>
      </c>
      <c r="AF954" s="120">
        <v>0</v>
      </c>
    </row>
    <row r="955" spans="1:32" s="120" customFormat="1" ht="20.25" thickBot="1" thickTop="1">
      <c r="A955" s="228"/>
      <c r="B955" s="229"/>
      <c r="C955" s="229"/>
      <c r="D955" s="229"/>
      <c r="E955" s="230"/>
      <c r="F955" s="230"/>
      <c r="G955" s="230"/>
      <c r="H955" s="230"/>
      <c r="I955" s="230"/>
      <c r="J955" s="230"/>
      <c r="K955" s="230"/>
      <c r="L955" s="230"/>
      <c r="M955" s="230"/>
      <c r="N955" s="230"/>
      <c r="O955" s="230"/>
      <c r="P955" s="230"/>
      <c r="Q955" s="230"/>
      <c r="R955" s="230"/>
      <c r="S955" s="230"/>
      <c r="T955" s="232" t="s">
        <v>262</v>
      </c>
      <c r="U955" s="232"/>
      <c r="V955" s="232"/>
      <c r="W955" s="232"/>
      <c r="X955" s="232"/>
      <c r="Y955" s="233" t="s">
        <v>263</v>
      </c>
      <c r="Z955" s="233"/>
      <c r="AA955" s="233"/>
      <c r="AB955" s="233"/>
      <c r="AC955" s="233"/>
      <c r="AE955" s="120" t="s">
        <v>323</v>
      </c>
      <c r="AF955" s="120">
        <v>1000</v>
      </c>
    </row>
    <row r="956" spans="1:32" s="120" customFormat="1" ht="19.5" thickTop="1">
      <c r="A956" s="106">
        <v>1</v>
      </c>
      <c r="B956" s="226">
        <v>0.3541666666666667</v>
      </c>
      <c r="C956" s="226"/>
      <c r="D956" s="226"/>
      <c r="E956" s="220" t="s">
        <v>303</v>
      </c>
      <c r="F956" s="220"/>
      <c r="G956" s="220"/>
      <c r="H956" s="220"/>
      <c r="I956" s="220"/>
      <c r="J956" s="221">
        <v>0</v>
      </c>
      <c r="K956" s="221"/>
      <c r="L956" s="107" t="s">
        <v>264</v>
      </c>
      <c r="M956" s="221">
        <v>6</v>
      </c>
      <c r="N956" s="221"/>
      <c r="O956" s="222" t="s">
        <v>283</v>
      </c>
      <c r="P956" s="222"/>
      <c r="Q956" s="222"/>
      <c r="R956" s="222"/>
      <c r="S956" s="222"/>
      <c r="T956" s="226"/>
      <c r="U956" s="226"/>
      <c r="V956" s="226"/>
      <c r="W956" s="226"/>
      <c r="X956" s="226"/>
      <c r="Y956" s="223"/>
      <c r="Z956" s="223"/>
      <c r="AA956" s="223"/>
      <c r="AB956" s="223"/>
      <c r="AC956" s="223"/>
      <c r="AE956" s="120" t="s">
        <v>324</v>
      </c>
      <c r="AF956" s="120">
        <v>1000</v>
      </c>
    </row>
    <row r="957" spans="1:29" s="120" customFormat="1" ht="18.75">
      <c r="A957" s="108">
        <v>2</v>
      </c>
      <c r="B957" s="224">
        <v>0.3888888888888889</v>
      </c>
      <c r="C957" s="224"/>
      <c r="D957" s="224"/>
      <c r="E957" s="220" t="s">
        <v>297</v>
      </c>
      <c r="F957" s="220"/>
      <c r="G957" s="220"/>
      <c r="H957" s="220"/>
      <c r="I957" s="220"/>
      <c r="J957" s="225">
        <v>0</v>
      </c>
      <c r="K957" s="225"/>
      <c r="L957" s="107" t="s">
        <v>265</v>
      </c>
      <c r="M957" s="225">
        <v>3</v>
      </c>
      <c r="N957" s="225"/>
      <c r="O957" s="222" t="s">
        <v>282</v>
      </c>
      <c r="P957" s="222"/>
      <c r="Q957" s="222"/>
      <c r="R957" s="222"/>
      <c r="S957" s="222"/>
      <c r="T957" s="219"/>
      <c r="U957" s="219"/>
      <c r="V957" s="219"/>
      <c r="W957" s="219"/>
      <c r="X957" s="219"/>
      <c r="Y957" s="210"/>
      <c r="Z957" s="211"/>
      <c r="AA957" s="211"/>
      <c r="AB957" s="211"/>
      <c r="AC957" s="211"/>
    </row>
    <row r="958" spans="1:29" s="120" customFormat="1" ht="18.75">
      <c r="A958" s="108">
        <v>3</v>
      </c>
      <c r="B958" s="219"/>
      <c r="C958" s="219"/>
      <c r="D958" s="219"/>
      <c r="E958" s="220"/>
      <c r="F958" s="220"/>
      <c r="G958" s="220"/>
      <c r="H958" s="220"/>
      <c r="I958" s="220"/>
      <c r="J958" s="221"/>
      <c r="K958" s="221"/>
      <c r="L958" s="107" t="s">
        <v>265</v>
      </c>
      <c r="M958" s="221"/>
      <c r="N958" s="221"/>
      <c r="O958" s="222"/>
      <c r="P958" s="222"/>
      <c r="Q958" s="222"/>
      <c r="R958" s="222"/>
      <c r="S958" s="222"/>
      <c r="T958" s="219"/>
      <c r="U958" s="219"/>
      <c r="V958" s="219"/>
      <c r="W958" s="219"/>
      <c r="X958" s="219"/>
      <c r="Y958" s="210"/>
      <c r="Z958" s="211"/>
      <c r="AA958" s="211"/>
      <c r="AB958" s="211"/>
      <c r="AC958" s="211"/>
    </row>
    <row r="959" spans="1:29" s="120" customFormat="1" ht="19.5" thickBot="1">
      <c r="A959" s="109">
        <v>4</v>
      </c>
      <c r="B959" s="212"/>
      <c r="C959" s="212"/>
      <c r="D959" s="212"/>
      <c r="E959" s="213"/>
      <c r="F959" s="213"/>
      <c r="G959" s="213"/>
      <c r="H959" s="213"/>
      <c r="I959" s="213"/>
      <c r="J959" s="214"/>
      <c r="K959" s="214"/>
      <c r="L959" s="110" t="s">
        <v>265</v>
      </c>
      <c r="M959" s="214"/>
      <c r="N959" s="214"/>
      <c r="O959" s="215"/>
      <c r="P959" s="215"/>
      <c r="Q959" s="215"/>
      <c r="R959" s="215"/>
      <c r="S959" s="215"/>
      <c r="T959" s="216"/>
      <c r="U959" s="217"/>
      <c r="V959" s="217"/>
      <c r="W959" s="217"/>
      <c r="X959" s="217"/>
      <c r="Y959" s="218"/>
      <c r="Z959" s="218"/>
      <c r="AA959" s="218"/>
      <c r="AB959" s="218"/>
      <c r="AC959" s="218"/>
    </row>
    <row r="961" spans="1:29" s="120" customFormat="1" ht="19.5" thickBot="1">
      <c r="A961" s="105">
        <v>10</v>
      </c>
      <c r="B961" s="105" t="s">
        <v>252</v>
      </c>
      <c r="C961" s="105">
        <v>13</v>
      </c>
      <c r="D961" s="105" t="s">
        <v>253</v>
      </c>
      <c r="E961" s="105" t="s">
        <v>254</v>
      </c>
      <c r="F961" s="105" t="s">
        <v>279</v>
      </c>
      <c r="G961" s="105" t="s">
        <v>255</v>
      </c>
      <c r="H961" s="105"/>
      <c r="I961" s="227" t="s">
        <v>256</v>
      </c>
      <c r="J961" s="227"/>
      <c r="K961" s="227" t="s">
        <v>468</v>
      </c>
      <c r="L961" s="227"/>
      <c r="M961" s="227"/>
      <c r="N961" s="227"/>
      <c r="O961" s="227"/>
      <c r="P961" s="227"/>
      <c r="Q961" s="227"/>
      <c r="R961" s="227"/>
      <c r="S961" s="227"/>
      <c r="T961" s="227" t="s">
        <v>349</v>
      </c>
      <c r="U961" s="227"/>
      <c r="V961" s="227"/>
      <c r="W961" s="227" t="s">
        <v>292</v>
      </c>
      <c r="X961" s="227"/>
      <c r="Y961" s="227"/>
      <c r="Z961" s="227"/>
      <c r="AA961" s="227"/>
      <c r="AB961" s="227"/>
      <c r="AC961" s="227"/>
    </row>
    <row r="962" spans="1:32" s="120" customFormat="1" ht="19.5" thickBot="1">
      <c r="A962" s="228" t="s">
        <v>258</v>
      </c>
      <c r="B962" s="229" t="s">
        <v>259</v>
      </c>
      <c r="C962" s="229"/>
      <c r="D962" s="229"/>
      <c r="E962" s="230" t="s">
        <v>260</v>
      </c>
      <c r="F962" s="230"/>
      <c r="G962" s="230"/>
      <c r="H962" s="230"/>
      <c r="I962" s="230"/>
      <c r="J962" s="230"/>
      <c r="K962" s="230"/>
      <c r="L962" s="230"/>
      <c r="M962" s="230"/>
      <c r="N962" s="230"/>
      <c r="O962" s="230"/>
      <c r="P962" s="230"/>
      <c r="Q962" s="230"/>
      <c r="R962" s="230"/>
      <c r="S962" s="230"/>
      <c r="T962" s="231" t="s">
        <v>261</v>
      </c>
      <c r="U962" s="231"/>
      <c r="V962" s="231"/>
      <c r="W962" s="231"/>
      <c r="X962" s="231"/>
      <c r="Y962" s="231"/>
      <c r="Z962" s="231"/>
      <c r="AA962" s="231"/>
      <c r="AB962" s="231"/>
      <c r="AC962" s="231"/>
      <c r="AE962" s="120" t="s">
        <v>322</v>
      </c>
      <c r="AF962" s="120">
        <v>0</v>
      </c>
    </row>
    <row r="963" spans="1:32" s="120" customFormat="1" ht="20.25" thickBot="1" thickTop="1">
      <c r="A963" s="228"/>
      <c r="B963" s="229"/>
      <c r="C963" s="229"/>
      <c r="D963" s="229"/>
      <c r="E963" s="230"/>
      <c r="F963" s="230"/>
      <c r="G963" s="230"/>
      <c r="H963" s="230"/>
      <c r="I963" s="230"/>
      <c r="J963" s="230"/>
      <c r="K963" s="230"/>
      <c r="L963" s="230"/>
      <c r="M963" s="230"/>
      <c r="N963" s="230"/>
      <c r="O963" s="230"/>
      <c r="P963" s="230"/>
      <c r="Q963" s="230"/>
      <c r="R963" s="230"/>
      <c r="S963" s="230"/>
      <c r="T963" s="232" t="s">
        <v>262</v>
      </c>
      <c r="U963" s="232"/>
      <c r="V963" s="232"/>
      <c r="W963" s="232"/>
      <c r="X963" s="232"/>
      <c r="Y963" s="233" t="s">
        <v>263</v>
      </c>
      <c r="Z963" s="233"/>
      <c r="AA963" s="233"/>
      <c r="AB963" s="233"/>
      <c r="AC963" s="233"/>
      <c r="AE963" s="120" t="s">
        <v>323</v>
      </c>
      <c r="AF963" s="120">
        <v>1000</v>
      </c>
    </row>
    <row r="964" spans="1:32" s="120" customFormat="1" ht="19.5" thickTop="1">
      <c r="A964" s="106">
        <v>1</v>
      </c>
      <c r="B964" s="226">
        <v>0.6041666666666666</v>
      </c>
      <c r="C964" s="226"/>
      <c r="D964" s="226"/>
      <c r="E964" s="220" t="s">
        <v>269</v>
      </c>
      <c r="F964" s="220"/>
      <c r="G964" s="220"/>
      <c r="H964" s="220"/>
      <c r="I964" s="220"/>
      <c r="J964" s="221">
        <v>4</v>
      </c>
      <c r="K964" s="221"/>
      <c r="L964" s="107" t="s">
        <v>264</v>
      </c>
      <c r="M964" s="221">
        <v>0</v>
      </c>
      <c r="N964" s="221"/>
      <c r="O964" s="222" t="s">
        <v>292</v>
      </c>
      <c r="P964" s="222"/>
      <c r="Q964" s="222"/>
      <c r="R964" s="222"/>
      <c r="S964" s="222"/>
      <c r="T964" s="226"/>
      <c r="U964" s="226"/>
      <c r="V964" s="226"/>
      <c r="W964" s="226"/>
      <c r="X964" s="226"/>
      <c r="Y964" s="223"/>
      <c r="Z964" s="223"/>
      <c r="AA964" s="223"/>
      <c r="AB964" s="223"/>
      <c r="AC964" s="223"/>
      <c r="AE964" s="120" t="s">
        <v>324</v>
      </c>
      <c r="AF964" s="120">
        <v>500</v>
      </c>
    </row>
    <row r="965" spans="1:29" s="120" customFormat="1" ht="18.75">
      <c r="A965" s="108">
        <v>2</v>
      </c>
      <c r="B965" s="224"/>
      <c r="C965" s="224"/>
      <c r="D965" s="224"/>
      <c r="E965" s="220"/>
      <c r="F965" s="220"/>
      <c r="G965" s="220"/>
      <c r="H965" s="220"/>
      <c r="I965" s="220"/>
      <c r="J965" s="225"/>
      <c r="K965" s="225"/>
      <c r="L965" s="107" t="s">
        <v>265</v>
      </c>
      <c r="M965" s="225"/>
      <c r="N965" s="225"/>
      <c r="O965" s="222"/>
      <c r="P965" s="222"/>
      <c r="Q965" s="222"/>
      <c r="R965" s="222"/>
      <c r="S965" s="222"/>
      <c r="T965" s="219"/>
      <c r="U965" s="219"/>
      <c r="V965" s="219"/>
      <c r="W965" s="219"/>
      <c r="X965" s="219"/>
      <c r="Y965" s="210"/>
      <c r="Z965" s="211"/>
      <c r="AA965" s="211"/>
      <c r="AB965" s="211"/>
      <c r="AC965" s="211"/>
    </row>
    <row r="966" spans="1:29" s="120" customFormat="1" ht="18.75">
      <c r="A966" s="108">
        <v>3</v>
      </c>
      <c r="B966" s="219"/>
      <c r="C966" s="219"/>
      <c r="D966" s="219"/>
      <c r="E966" s="220"/>
      <c r="F966" s="220"/>
      <c r="G966" s="220"/>
      <c r="H966" s="220"/>
      <c r="I966" s="220"/>
      <c r="J966" s="221"/>
      <c r="K966" s="221"/>
      <c r="L966" s="107" t="s">
        <v>265</v>
      </c>
      <c r="M966" s="221"/>
      <c r="N966" s="221"/>
      <c r="O966" s="222"/>
      <c r="P966" s="222"/>
      <c r="Q966" s="222"/>
      <c r="R966" s="222"/>
      <c r="S966" s="222"/>
      <c r="T966" s="219"/>
      <c r="U966" s="219"/>
      <c r="V966" s="219"/>
      <c r="W966" s="219"/>
      <c r="X966" s="219"/>
      <c r="Y966" s="210"/>
      <c r="Z966" s="211"/>
      <c r="AA966" s="211"/>
      <c r="AB966" s="211"/>
      <c r="AC966" s="211"/>
    </row>
    <row r="967" spans="1:29" s="120" customFormat="1" ht="19.5" thickBot="1">
      <c r="A967" s="109">
        <v>4</v>
      </c>
      <c r="B967" s="212"/>
      <c r="C967" s="212"/>
      <c r="D967" s="212"/>
      <c r="E967" s="213"/>
      <c r="F967" s="213"/>
      <c r="G967" s="213"/>
      <c r="H967" s="213"/>
      <c r="I967" s="213"/>
      <c r="J967" s="214"/>
      <c r="K967" s="214"/>
      <c r="L967" s="110" t="s">
        <v>265</v>
      </c>
      <c r="M967" s="214"/>
      <c r="N967" s="214"/>
      <c r="O967" s="215"/>
      <c r="P967" s="215"/>
      <c r="Q967" s="215"/>
      <c r="R967" s="215"/>
      <c r="S967" s="215"/>
      <c r="T967" s="216"/>
      <c r="U967" s="217"/>
      <c r="V967" s="217"/>
      <c r="W967" s="217"/>
      <c r="X967" s="217"/>
      <c r="Y967" s="218"/>
      <c r="Z967" s="218"/>
      <c r="AA967" s="218"/>
      <c r="AB967" s="218"/>
      <c r="AC967" s="218"/>
    </row>
    <row r="969" spans="1:29" s="120" customFormat="1" ht="19.5" thickBot="1">
      <c r="A969" s="105">
        <v>10</v>
      </c>
      <c r="B969" s="105" t="s">
        <v>252</v>
      </c>
      <c r="C969" s="105">
        <v>15</v>
      </c>
      <c r="D969" s="105" t="s">
        <v>253</v>
      </c>
      <c r="E969" s="105" t="s">
        <v>254</v>
      </c>
      <c r="F969" s="105" t="s">
        <v>554</v>
      </c>
      <c r="G969" s="105" t="s">
        <v>255</v>
      </c>
      <c r="H969" s="105"/>
      <c r="I969" s="227" t="s">
        <v>256</v>
      </c>
      <c r="J969" s="227"/>
      <c r="K969" s="227" t="s">
        <v>296</v>
      </c>
      <c r="L969" s="227"/>
      <c r="M969" s="227"/>
      <c r="N969" s="227"/>
      <c r="O969" s="227"/>
      <c r="P969" s="227"/>
      <c r="Q969" s="227"/>
      <c r="R969" s="227"/>
      <c r="S969" s="227"/>
      <c r="T969" s="227" t="s">
        <v>349</v>
      </c>
      <c r="U969" s="227"/>
      <c r="V969" s="227"/>
      <c r="W969" s="227" t="s">
        <v>297</v>
      </c>
      <c r="X969" s="227"/>
      <c r="Y969" s="227"/>
      <c r="Z969" s="227"/>
      <c r="AA969" s="227"/>
      <c r="AB969" s="227"/>
      <c r="AC969" s="227"/>
    </row>
    <row r="970" spans="1:32" s="120" customFormat="1" ht="19.5" thickBot="1">
      <c r="A970" s="228" t="s">
        <v>258</v>
      </c>
      <c r="B970" s="229" t="s">
        <v>259</v>
      </c>
      <c r="C970" s="229"/>
      <c r="D970" s="229"/>
      <c r="E970" s="230" t="s">
        <v>260</v>
      </c>
      <c r="F970" s="230"/>
      <c r="G970" s="230"/>
      <c r="H970" s="230"/>
      <c r="I970" s="230"/>
      <c r="J970" s="230"/>
      <c r="K970" s="230"/>
      <c r="L970" s="230"/>
      <c r="M970" s="230"/>
      <c r="N970" s="230"/>
      <c r="O970" s="230"/>
      <c r="P970" s="230"/>
      <c r="Q970" s="230"/>
      <c r="R970" s="230"/>
      <c r="S970" s="230"/>
      <c r="T970" s="231" t="s">
        <v>261</v>
      </c>
      <c r="U970" s="231"/>
      <c r="V970" s="231"/>
      <c r="W970" s="231"/>
      <c r="X970" s="231"/>
      <c r="Y970" s="231"/>
      <c r="Z970" s="231"/>
      <c r="AA970" s="231"/>
      <c r="AB970" s="231"/>
      <c r="AC970" s="231"/>
      <c r="AE970" s="120" t="s">
        <v>322</v>
      </c>
      <c r="AF970" s="120">
        <v>1000</v>
      </c>
    </row>
    <row r="971" spans="1:32" s="120" customFormat="1" ht="20.25" thickBot="1" thickTop="1">
      <c r="A971" s="228"/>
      <c r="B971" s="229"/>
      <c r="C971" s="229"/>
      <c r="D971" s="229"/>
      <c r="E971" s="230"/>
      <c r="F971" s="230"/>
      <c r="G971" s="230"/>
      <c r="H971" s="230"/>
      <c r="I971" s="230"/>
      <c r="J971" s="230"/>
      <c r="K971" s="230"/>
      <c r="L971" s="230"/>
      <c r="M971" s="230"/>
      <c r="N971" s="230"/>
      <c r="O971" s="230"/>
      <c r="P971" s="230"/>
      <c r="Q971" s="230"/>
      <c r="R971" s="230"/>
      <c r="S971" s="230"/>
      <c r="T971" s="232" t="s">
        <v>262</v>
      </c>
      <c r="U971" s="232"/>
      <c r="V971" s="232"/>
      <c r="W971" s="232"/>
      <c r="X971" s="232"/>
      <c r="Y971" s="233" t="s">
        <v>263</v>
      </c>
      <c r="Z971" s="233"/>
      <c r="AA971" s="233"/>
      <c r="AB971" s="233"/>
      <c r="AC971" s="233"/>
      <c r="AE971" s="120" t="s">
        <v>323</v>
      </c>
      <c r="AF971" s="120">
        <v>1000</v>
      </c>
    </row>
    <row r="972" spans="1:32" s="120" customFormat="1" ht="19.5" thickTop="1">
      <c r="A972" s="106">
        <v>1</v>
      </c>
      <c r="B972" s="226">
        <v>0.75</v>
      </c>
      <c r="C972" s="226"/>
      <c r="D972" s="226"/>
      <c r="E972" s="220" t="s">
        <v>297</v>
      </c>
      <c r="F972" s="220"/>
      <c r="G972" s="220"/>
      <c r="H972" s="220"/>
      <c r="I972" s="220"/>
      <c r="J972" s="221">
        <v>0</v>
      </c>
      <c r="K972" s="221"/>
      <c r="L972" s="107" t="s">
        <v>264</v>
      </c>
      <c r="M972" s="221">
        <v>0</v>
      </c>
      <c r="N972" s="221"/>
      <c r="O972" s="222" t="s">
        <v>283</v>
      </c>
      <c r="P972" s="222"/>
      <c r="Q972" s="222"/>
      <c r="R972" s="222"/>
      <c r="S972" s="222"/>
      <c r="T972" s="226"/>
      <c r="U972" s="226"/>
      <c r="V972" s="226"/>
      <c r="W972" s="226"/>
      <c r="X972" s="226"/>
      <c r="Y972" s="223"/>
      <c r="Z972" s="223"/>
      <c r="AA972" s="223"/>
      <c r="AB972" s="223"/>
      <c r="AC972" s="223"/>
      <c r="AE972" s="120" t="s">
        <v>324</v>
      </c>
      <c r="AF972" s="120">
        <v>500</v>
      </c>
    </row>
    <row r="973" spans="1:29" s="120" customFormat="1" ht="18.75">
      <c r="A973" s="108">
        <v>2</v>
      </c>
      <c r="B973" s="224"/>
      <c r="C973" s="224"/>
      <c r="D973" s="224"/>
      <c r="E973" s="220"/>
      <c r="F973" s="220"/>
      <c r="G973" s="220"/>
      <c r="H973" s="220"/>
      <c r="I973" s="220"/>
      <c r="J973" s="225"/>
      <c r="K973" s="225"/>
      <c r="L973" s="107" t="s">
        <v>265</v>
      </c>
      <c r="M973" s="225"/>
      <c r="N973" s="225"/>
      <c r="O973" s="222"/>
      <c r="P973" s="222"/>
      <c r="Q973" s="222"/>
      <c r="R973" s="222"/>
      <c r="S973" s="222"/>
      <c r="T973" s="219"/>
      <c r="U973" s="219"/>
      <c r="V973" s="219"/>
      <c r="W973" s="219"/>
      <c r="X973" s="219"/>
      <c r="Y973" s="210"/>
      <c r="Z973" s="211"/>
      <c r="AA973" s="211"/>
      <c r="AB973" s="211"/>
      <c r="AC973" s="211"/>
    </row>
    <row r="974" spans="1:29" s="120" customFormat="1" ht="18.75">
      <c r="A974" s="108">
        <v>3</v>
      </c>
      <c r="B974" s="219"/>
      <c r="C974" s="219"/>
      <c r="D974" s="219"/>
      <c r="E974" s="220"/>
      <c r="F974" s="220"/>
      <c r="G974" s="220"/>
      <c r="H974" s="220"/>
      <c r="I974" s="220"/>
      <c r="J974" s="221"/>
      <c r="K974" s="221"/>
      <c r="L974" s="107" t="s">
        <v>265</v>
      </c>
      <c r="M974" s="221"/>
      <c r="N974" s="221"/>
      <c r="O974" s="222"/>
      <c r="P974" s="222"/>
      <c r="Q974" s="222"/>
      <c r="R974" s="222"/>
      <c r="S974" s="222"/>
      <c r="T974" s="219"/>
      <c r="U974" s="219"/>
      <c r="V974" s="219"/>
      <c r="W974" s="219"/>
      <c r="X974" s="219"/>
      <c r="Y974" s="210"/>
      <c r="Z974" s="211"/>
      <c r="AA974" s="211"/>
      <c r="AB974" s="211"/>
      <c r="AC974" s="211"/>
    </row>
    <row r="975" spans="1:29" s="120" customFormat="1" ht="19.5" thickBot="1">
      <c r="A975" s="109">
        <v>4</v>
      </c>
      <c r="B975" s="212"/>
      <c r="C975" s="212"/>
      <c r="D975" s="212"/>
      <c r="E975" s="213"/>
      <c r="F975" s="213"/>
      <c r="G975" s="213"/>
      <c r="H975" s="213"/>
      <c r="I975" s="213"/>
      <c r="J975" s="214"/>
      <c r="K975" s="214"/>
      <c r="L975" s="110" t="s">
        <v>265</v>
      </c>
      <c r="M975" s="214"/>
      <c r="N975" s="214"/>
      <c r="O975" s="215"/>
      <c r="P975" s="215"/>
      <c r="Q975" s="215"/>
      <c r="R975" s="215"/>
      <c r="S975" s="215"/>
      <c r="T975" s="216"/>
      <c r="U975" s="217"/>
      <c r="V975" s="217"/>
      <c r="W975" s="217"/>
      <c r="X975" s="217"/>
      <c r="Y975" s="218"/>
      <c r="Z975" s="218"/>
      <c r="AA975" s="218"/>
      <c r="AB975" s="218"/>
      <c r="AC975" s="218"/>
    </row>
    <row r="977" spans="1:29" s="120" customFormat="1" ht="19.5" thickBot="1">
      <c r="A977" s="105">
        <v>10</v>
      </c>
      <c r="B977" s="105" t="s">
        <v>252</v>
      </c>
      <c r="C977" s="105">
        <v>16</v>
      </c>
      <c r="D977" s="105" t="s">
        <v>253</v>
      </c>
      <c r="E977" s="105" t="s">
        <v>254</v>
      </c>
      <c r="F977" s="105" t="s">
        <v>307</v>
      </c>
      <c r="G977" s="105" t="s">
        <v>255</v>
      </c>
      <c r="H977" s="105"/>
      <c r="I977" s="227" t="s">
        <v>256</v>
      </c>
      <c r="J977" s="227"/>
      <c r="K977" s="227" t="s">
        <v>468</v>
      </c>
      <c r="L977" s="227"/>
      <c r="M977" s="227"/>
      <c r="N977" s="227"/>
      <c r="O977" s="227"/>
      <c r="P977" s="227"/>
      <c r="Q977" s="227"/>
      <c r="R977" s="227"/>
      <c r="S977" s="227"/>
      <c r="T977" s="227" t="s">
        <v>349</v>
      </c>
      <c r="U977" s="227"/>
      <c r="V977" s="227"/>
      <c r="W977" s="227" t="s">
        <v>292</v>
      </c>
      <c r="X977" s="227"/>
      <c r="Y977" s="227"/>
      <c r="Z977" s="227"/>
      <c r="AA977" s="227"/>
      <c r="AB977" s="227"/>
      <c r="AC977" s="227"/>
    </row>
    <row r="978" spans="1:32" s="120" customFormat="1" ht="19.5" thickBot="1">
      <c r="A978" s="228" t="s">
        <v>258</v>
      </c>
      <c r="B978" s="229" t="s">
        <v>259</v>
      </c>
      <c r="C978" s="229"/>
      <c r="D978" s="229"/>
      <c r="E978" s="230" t="s">
        <v>260</v>
      </c>
      <c r="F978" s="230"/>
      <c r="G978" s="230"/>
      <c r="H978" s="230"/>
      <c r="I978" s="230"/>
      <c r="J978" s="230"/>
      <c r="K978" s="230"/>
      <c r="L978" s="230"/>
      <c r="M978" s="230"/>
      <c r="N978" s="230"/>
      <c r="O978" s="230"/>
      <c r="P978" s="230"/>
      <c r="Q978" s="230"/>
      <c r="R978" s="230"/>
      <c r="S978" s="230"/>
      <c r="T978" s="231" t="s">
        <v>261</v>
      </c>
      <c r="U978" s="231"/>
      <c r="V978" s="231"/>
      <c r="W978" s="231"/>
      <c r="X978" s="231"/>
      <c r="Y978" s="231"/>
      <c r="Z978" s="231"/>
      <c r="AA978" s="231"/>
      <c r="AB978" s="231"/>
      <c r="AC978" s="231"/>
      <c r="AE978" s="120" t="s">
        <v>322</v>
      </c>
      <c r="AF978" s="120">
        <v>1000</v>
      </c>
    </row>
    <row r="979" spans="1:32" s="120" customFormat="1" ht="20.25" thickBot="1" thickTop="1">
      <c r="A979" s="228"/>
      <c r="B979" s="229"/>
      <c r="C979" s="229"/>
      <c r="D979" s="229"/>
      <c r="E979" s="230"/>
      <c r="F979" s="230"/>
      <c r="G979" s="230"/>
      <c r="H979" s="230"/>
      <c r="I979" s="230"/>
      <c r="J979" s="230"/>
      <c r="K979" s="230"/>
      <c r="L979" s="230"/>
      <c r="M979" s="230"/>
      <c r="N979" s="230"/>
      <c r="O979" s="230"/>
      <c r="P979" s="230"/>
      <c r="Q979" s="230"/>
      <c r="R979" s="230"/>
      <c r="S979" s="230"/>
      <c r="T979" s="232" t="s">
        <v>262</v>
      </c>
      <c r="U979" s="232"/>
      <c r="V979" s="232"/>
      <c r="W979" s="232"/>
      <c r="X979" s="232"/>
      <c r="Y979" s="233" t="s">
        <v>263</v>
      </c>
      <c r="Z979" s="233"/>
      <c r="AA979" s="233"/>
      <c r="AB979" s="233"/>
      <c r="AC979" s="233"/>
      <c r="AE979" s="120" t="s">
        <v>323</v>
      </c>
      <c r="AF979" s="120">
        <v>1000</v>
      </c>
    </row>
    <row r="980" spans="1:32" s="120" customFormat="1" ht="19.5" thickTop="1">
      <c r="A980" s="106">
        <v>1</v>
      </c>
      <c r="B980" s="226">
        <v>0.7708333333333334</v>
      </c>
      <c r="C980" s="226"/>
      <c r="D980" s="226"/>
      <c r="E980" s="220" t="s">
        <v>273</v>
      </c>
      <c r="F980" s="220"/>
      <c r="G980" s="220"/>
      <c r="H980" s="220"/>
      <c r="I980" s="220"/>
      <c r="J980" s="221">
        <v>1</v>
      </c>
      <c r="K980" s="221"/>
      <c r="L980" s="107" t="s">
        <v>264</v>
      </c>
      <c r="M980" s="221">
        <v>0</v>
      </c>
      <c r="N980" s="221"/>
      <c r="O980" s="222" t="s">
        <v>292</v>
      </c>
      <c r="P980" s="222"/>
      <c r="Q980" s="222"/>
      <c r="R980" s="222"/>
      <c r="S980" s="222"/>
      <c r="T980" s="226"/>
      <c r="U980" s="226"/>
      <c r="V980" s="226"/>
      <c r="W980" s="226"/>
      <c r="X980" s="226"/>
      <c r="Y980" s="223"/>
      <c r="Z980" s="223"/>
      <c r="AA980" s="223"/>
      <c r="AB980" s="223"/>
      <c r="AC980" s="223"/>
      <c r="AE980" s="120" t="s">
        <v>324</v>
      </c>
      <c r="AF980" s="120">
        <v>500</v>
      </c>
    </row>
    <row r="981" spans="1:29" s="120" customFormat="1" ht="18.75">
      <c r="A981" s="108">
        <v>2</v>
      </c>
      <c r="B981" s="224"/>
      <c r="C981" s="224"/>
      <c r="D981" s="224"/>
      <c r="E981" s="220"/>
      <c r="F981" s="220"/>
      <c r="G981" s="220"/>
      <c r="H981" s="220"/>
      <c r="I981" s="220"/>
      <c r="J981" s="225"/>
      <c r="K981" s="225"/>
      <c r="L981" s="107" t="s">
        <v>265</v>
      </c>
      <c r="M981" s="225"/>
      <c r="N981" s="225"/>
      <c r="O981" s="222"/>
      <c r="P981" s="222"/>
      <c r="Q981" s="222"/>
      <c r="R981" s="222"/>
      <c r="S981" s="222"/>
      <c r="T981" s="219"/>
      <c r="U981" s="219"/>
      <c r="V981" s="219"/>
      <c r="W981" s="219"/>
      <c r="X981" s="219"/>
      <c r="Y981" s="210"/>
      <c r="Z981" s="211"/>
      <c r="AA981" s="211"/>
      <c r="AB981" s="211"/>
      <c r="AC981" s="211"/>
    </row>
    <row r="982" spans="1:29" s="120" customFormat="1" ht="18.75">
      <c r="A982" s="108">
        <v>3</v>
      </c>
      <c r="B982" s="219"/>
      <c r="C982" s="219"/>
      <c r="D982" s="219"/>
      <c r="E982" s="220"/>
      <c r="F982" s="220"/>
      <c r="G982" s="220"/>
      <c r="H982" s="220"/>
      <c r="I982" s="220"/>
      <c r="J982" s="221"/>
      <c r="K982" s="221"/>
      <c r="L982" s="107" t="s">
        <v>265</v>
      </c>
      <c r="M982" s="221"/>
      <c r="N982" s="221"/>
      <c r="O982" s="222"/>
      <c r="P982" s="222"/>
      <c r="Q982" s="222"/>
      <c r="R982" s="222"/>
      <c r="S982" s="222"/>
      <c r="T982" s="219"/>
      <c r="U982" s="219"/>
      <c r="V982" s="219"/>
      <c r="W982" s="219"/>
      <c r="X982" s="219"/>
      <c r="Y982" s="210"/>
      <c r="Z982" s="211"/>
      <c r="AA982" s="211"/>
      <c r="AB982" s="211"/>
      <c r="AC982" s="211"/>
    </row>
    <row r="983" spans="1:29" s="120" customFormat="1" ht="19.5" thickBot="1">
      <c r="A983" s="109">
        <v>4</v>
      </c>
      <c r="B983" s="212"/>
      <c r="C983" s="212"/>
      <c r="D983" s="212"/>
      <c r="E983" s="213"/>
      <c r="F983" s="213"/>
      <c r="G983" s="213"/>
      <c r="H983" s="213"/>
      <c r="I983" s="213"/>
      <c r="J983" s="214"/>
      <c r="K983" s="214"/>
      <c r="L983" s="110" t="s">
        <v>265</v>
      </c>
      <c r="M983" s="214"/>
      <c r="N983" s="214"/>
      <c r="O983" s="215"/>
      <c r="P983" s="215"/>
      <c r="Q983" s="215"/>
      <c r="R983" s="215"/>
      <c r="S983" s="215"/>
      <c r="T983" s="216"/>
      <c r="U983" s="217"/>
      <c r="V983" s="217"/>
      <c r="W983" s="217"/>
      <c r="X983" s="217"/>
      <c r="Y983" s="218"/>
      <c r="Z983" s="218"/>
      <c r="AA983" s="218"/>
      <c r="AB983" s="218"/>
      <c r="AC983" s="218"/>
    </row>
    <row r="985" spans="1:29" s="120" customFormat="1" ht="19.5" thickBot="1">
      <c r="A985" s="105">
        <v>10</v>
      </c>
      <c r="B985" s="105" t="s">
        <v>252</v>
      </c>
      <c r="C985" s="105">
        <v>16</v>
      </c>
      <c r="D985" s="105" t="s">
        <v>253</v>
      </c>
      <c r="E985" s="105" t="s">
        <v>254</v>
      </c>
      <c r="F985" s="105" t="s">
        <v>307</v>
      </c>
      <c r="G985" s="105" t="s">
        <v>255</v>
      </c>
      <c r="H985" s="105"/>
      <c r="I985" s="227" t="s">
        <v>256</v>
      </c>
      <c r="J985" s="227"/>
      <c r="K985" s="227" t="s">
        <v>270</v>
      </c>
      <c r="L985" s="227"/>
      <c r="M985" s="227"/>
      <c r="N985" s="227"/>
      <c r="O985" s="227"/>
      <c r="P985" s="227"/>
      <c r="Q985" s="227"/>
      <c r="R985" s="227"/>
      <c r="S985" s="227"/>
      <c r="T985" s="227" t="s">
        <v>349</v>
      </c>
      <c r="U985" s="227"/>
      <c r="V985" s="227"/>
      <c r="W985" s="227" t="s">
        <v>271</v>
      </c>
      <c r="X985" s="227"/>
      <c r="Y985" s="227"/>
      <c r="Z985" s="227"/>
      <c r="AA985" s="227"/>
      <c r="AB985" s="227"/>
      <c r="AC985" s="227"/>
    </row>
    <row r="986" spans="1:32" s="120" customFormat="1" ht="19.5" thickBot="1">
      <c r="A986" s="228" t="s">
        <v>258</v>
      </c>
      <c r="B986" s="229" t="s">
        <v>259</v>
      </c>
      <c r="C986" s="229"/>
      <c r="D986" s="229"/>
      <c r="E986" s="230" t="s">
        <v>260</v>
      </c>
      <c r="F986" s="230"/>
      <c r="G986" s="230"/>
      <c r="H986" s="230"/>
      <c r="I986" s="230"/>
      <c r="J986" s="230"/>
      <c r="K986" s="230"/>
      <c r="L986" s="230"/>
      <c r="M986" s="230"/>
      <c r="N986" s="230"/>
      <c r="O986" s="230"/>
      <c r="P986" s="230"/>
      <c r="Q986" s="230"/>
      <c r="R986" s="230"/>
      <c r="S986" s="230"/>
      <c r="T986" s="231" t="s">
        <v>261</v>
      </c>
      <c r="U986" s="231"/>
      <c r="V986" s="231"/>
      <c r="W986" s="231"/>
      <c r="X986" s="231"/>
      <c r="Y986" s="231"/>
      <c r="Z986" s="231"/>
      <c r="AA986" s="231"/>
      <c r="AB986" s="231"/>
      <c r="AC986" s="231"/>
      <c r="AE986" s="120" t="s">
        <v>322</v>
      </c>
      <c r="AF986" s="120">
        <v>3000</v>
      </c>
    </row>
    <row r="987" spans="1:32" s="120" customFormat="1" ht="20.25" thickBot="1" thickTop="1">
      <c r="A987" s="228"/>
      <c r="B987" s="229"/>
      <c r="C987" s="229"/>
      <c r="D987" s="229"/>
      <c r="E987" s="230"/>
      <c r="F987" s="230"/>
      <c r="G987" s="230"/>
      <c r="H987" s="230"/>
      <c r="I987" s="230"/>
      <c r="J987" s="230"/>
      <c r="K987" s="230"/>
      <c r="L987" s="230"/>
      <c r="M987" s="230"/>
      <c r="N987" s="230"/>
      <c r="O987" s="230"/>
      <c r="P987" s="230"/>
      <c r="Q987" s="230"/>
      <c r="R987" s="230"/>
      <c r="S987" s="230"/>
      <c r="T987" s="232" t="s">
        <v>262</v>
      </c>
      <c r="U987" s="232"/>
      <c r="V987" s="232"/>
      <c r="W987" s="232"/>
      <c r="X987" s="232"/>
      <c r="Y987" s="233" t="s">
        <v>263</v>
      </c>
      <c r="Z987" s="233"/>
      <c r="AA987" s="233"/>
      <c r="AB987" s="233"/>
      <c r="AC987" s="233"/>
      <c r="AE987" s="120" t="s">
        <v>323</v>
      </c>
      <c r="AF987" s="120">
        <v>1000</v>
      </c>
    </row>
    <row r="988" spans="1:32" s="120" customFormat="1" ht="19.5" thickTop="1">
      <c r="A988" s="106">
        <v>1</v>
      </c>
      <c r="B988" s="226">
        <v>0.7916666666666666</v>
      </c>
      <c r="C988" s="226"/>
      <c r="D988" s="226"/>
      <c r="E988" s="220" t="s">
        <v>293</v>
      </c>
      <c r="F988" s="220"/>
      <c r="G988" s="220"/>
      <c r="H988" s="220"/>
      <c r="I988" s="220"/>
      <c r="J988" s="221">
        <v>1</v>
      </c>
      <c r="K988" s="221"/>
      <c r="L988" s="107" t="s">
        <v>264</v>
      </c>
      <c r="M988" s="221">
        <v>3</v>
      </c>
      <c r="N988" s="221"/>
      <c r="O988" s="222" t="s">
        <v>287</v>
      </c>
      <c r="P988" s="222"/>
      <c r="Q988" s="222"/>
      <c r="R988" s="222"/>
      <c r="S988" s="222"/>
      <c r="T988" s="226"/>
      <c r="U988" s="226"/>
      <c r="V988" s="226"/>
      <c r="W988" s="226"/>
      <c r="X988" s="226"/>
      <c r="Y988" s="223"/>
      <c r="Z988" s="223"/>
      <c r="AA988" s="223"/>
      <c r="AB988" s="223"/>
      <c r="AC988" s="223"/>
      <c r="AE988" s="120" t="s">
        <v>324</v>
      </c>
      <c r="AF988" s="120">
        <v>1000</v>
      </c>
    </row>
    <row r="989" spans="1:29" s="120" customFormat="1" ht="18.75">
      <c r="A989" s="108">
        <v>2</v>
      </c>
      <c r="B989" s="224">
        <v>0.8263888888888888</v>
      </c>
      <c r="C989" s="224"/>
      <c r="D989" s="224"/>
      <c r="E989" s="220" t="s">
        <v>297</v>
      </c>
      <c r="F989" s="220"/>
      <c r="G989" s="220"/>
      <c r="H989" s="220"/>
      <c r="I989" s="220"/>
      <c r="J989" s="225">
        <v>0</v>
      </c>
      <c r="K989" s="225"/>
      <c r="L989" s="107" t="s">
        <v>264</v>
      </c>
      <c r="M989" s="225">
        <v>13</v>
      </c>
      <c r="N989" s="225"/>
      <c r="O989" s="222" t="s">
        <v>271</v>
      </c>
      <c r="P989" s="222"/>
      <c r="Q989" s="222"/>
      <c r="R989" s="222"/>
      <c r="S989" s="222"/>
      <c r="T989" s="219"/>
      <c r="U989" s="219"/>
      <c r="V989" s="219"/>
      <c r="W989" s="219"/>
      <c r="X989" s="219"/>
      <c r="Y989" s="210"/>
      <c r="Z989" s="211"/>
      <c r="AA989" s="211"/>
      <c r="AB989" s="211"/>
      <c r="AC989" s="211"/>
    </row>
    <row r="990" spans="1:29" s="120" customFormat="1" ht="18.75">
      <c r="A990" s="108">
        <v>3</v>
      </c>
      <c r="B990" s="219"/>
      <c r="C990" s="219"/>
      <c r="D990" s="219"/>
      <c r="E990" s="220"/>
      <c r="F990" s="220"/>
      <c r="G990" s="220"/>
      <c r="H990" s="220"/>
      <c r="I990" s="220"/>
      <c r="J990" s="221"/>
      <c r="K990" s="221"/>
      <c r="L990" s="107" t="s">
        <v>265</v>
      </c>
      <c r="M990" s="221"/>
      <c r="N990" s="221"/>
      <c r="O990" s="222"/>
      <c r="P990" s="222"/>
      <c r="Q990" s="222"/>
      <c r="R990" s="222"/>
      <c r="S990" s="222"/>
      <c r="T990" s="219"/>
      <c r="U990" s="219"/>
      <c r="V990" s="219"/>
      <c r="W990" s="219"/>
      <c r="X990" s="219"/>
      <c r="Y990" s="210"/>
      <c r="Z990" s="211"/>
      <c r="AA990" s="211"/>
      <c r="AB990" s="211"/>
      <c r="AC990" s="211"/>
    </row>
    <row r="991" spans="1:29" s="120" customFormat="1" ht="19.5" thickBot="1">
      <c r="A991" s="109">
        <v>4</v>
      </c>
      <c r="B991" s="212"/>
      <c r="C991" s="212"/>
      <c r="D991" s="212"/>
      <c r="E991" s="213"/>
      <c r="F991" s="213"/>
      <c r="G991" s="213"/>
      <c r="H991" s="213"/>
      <c r="I991" s="213"/>
      <c r="J991" s="214"/>
      <c r="K991" s="214"/>
      <c r="L991" s="110" t="s">
        <v>265</v>
      </c>
      <c r="M991" s="214"/>
      <c r="N991" s="214"/>
      <c r="O991" s="215"/>
      <c r="P991" s="215"/>
      <c r="Q991" s="215"/>
      <c r="R991" s="215"/>
      <c r="S991" s="215"/>
      <c r="T991" s="216"/>
      <c r="U991" s="217"/>
      <c r="V991" s="217"/>
      <c r="W991" s="217"/>
      <c r="X991" s="217"/>
      <c r="Y991" s="218"/>
      <c r="Z991" s="218"/>
      <c r="AA991" s="218"/>
      <c r="AB991" s="218"/>
      <c r="AC991" s="218"/>
    </row>
    <row r="993" spans="1:29" s="120" customFormat="1" ht="19.5" thickBot="1">
      <c r="A993" s="105">
        <v>10</v>
      </c>
      <c r="B993" s="105" t="s">
        <v>252</v>
      </c>
      <c r="C993" s="105">
        <v>18</v>
      </c>
      <c r="D993" s="105" t="s">
        <v>253</v>
      </c>
      <c r="E993" s="105" t="s">
        <v>254</v>
      </c>
      <c r="F993" s="105" t="s">
        <v>266</v>
      </c>
      <c r="G993" s="105" t="s">
        <v>255</v>
      </c>
      <c r="H993" s="105"/>
      <c r="I993" s="227" t="s">
        <v>256</v>
      </c>
      <c r="J993" s="227"/>
      <c r="K993" s="227" t="s">
        <v>270</v>
      </c>
      <c r="L993" s="227"/>
      <c r="M993" s="227"/>
      <c r="N993" s="227"/>
      <c r="O993" s="227"/>
      <c r="P993" s="227"/>
      <c r="Q993" s="227"/>
      <c r="R993" s="227"/>
      <c r="S993" s="227"/>
      <c r="T993" s="227" t="s">
        <v>349</v>
      </c>
      <c r="U993" s="227"/>
      <c r="V993" s="227"/>
      <c r="W993" s="227" t="s">
        <v>271</v>
      </c>
      <c r="X993" s="227"/>
      <c r="Y993" s="227"/>
      <c r="Z993" s="227"/>
      <c r="AA993" s="227"/>
      <c r="AB993" s="227"/>
      <c r="AC993" s="227"/>
    </row>
    <row r="994" spans="1:32" s="120" customFormat="1" ht="19.5" thickBot="1">
      <c r="A994" s="228" t="s">
        <v>258</v>
      </c>
      <c r="B994" s="229" t="s">
        <v>259</v>
      </c>
      <c r="C994" s="229"/>
      <c r="D994" s="229"/>
      <c r="E994" s="230" t="s">
        <v>260</v>
      </c>
      <c r="F994" s="230"/>
      <c r="G994" s="230"/>
      <c r="H994" s="230"/>
      <c r="I994" s="230"/>
      <c r="J994" s="230"/>
      <c r="K994" s="230"/>
      <c r="L994" s="230"/>
      <c r="M994" s="230"/>
      <c r="N994" s="230"/>
      <c r="O994" s="230"/>
      <c r="P994" s="230"/>
      <c r="Q994" s="230"/>
      <c r="R994" s="230"/>
      <c r="S994" s="230"/>
      <c r="T994" s="231" t="s">
        <v>261</v>
      </c>
      <c r="U994" s="231"/>
      <c r="V994" s="231"/>
      <c r="W994" s="231"/>
      <c r="X994" s="231"/>
      <c r="Y994" s="231"/>
      <c r="Z994" s="231"/>
      <c r="AA994" s="231"/>
      <c r="AB994" s="231"/>
      <c r="AC994" s="231"/>
      <c r="AE994" s="120" t="s">
        <v>322</v>
      </c>
      <c r="AF994" s="120">
        <v>3000</v>
      </c>
    </row>
    <row r="995" spans="1:32" s="120" customFormat="1" ht="20.25" thickBot="1" thickTop="1">
      <c r="A995" s="228"/>
      <c r="B995" s="229"/>
      <c r="C995" s="229"/>
      <c r="D995" s="229"/>
      <c r="E995" s="230"/>
      <c r="F995" s="230"/>
      <c r="G995" s="230"/>
      <c r="H995" s="230"/>
      <c r="I995" s="230"/>
      <c r="J995" s="230"/>
      <c r="K995" s="230"/>
      <c r="L995" s="230"/>
      <c r="M995" s="230"/>
      <c r="N995" s="230"/>
      <c r="O995" s="230"/>
      <c r="P995" s="230"/>
      <c r="Q995" s="230"/>
      <c r="R995" s="230"/>
      <c r="S995" s="230"/>
      <c r="T995" s="232" t="s">
        <v>262</v>
      </c>
      <c r="U995" s="232"/>
      <c r="V995" s="232"/>
      <c r="W995" s="232"/>
      <c r="X995" s="232"/>
      <c r="Y995" s="233" t="s">
        <v>263</v>
      </c>
      <c r="Z995" s="233"/>
      <c r="AA995" s="233"/>
      <c r="AB995" s="233"/>
      <c r="AC995" s="233"/>
      <c r="AE995" s="120" t="s">
        <v>323</v>
      </c>
      <c r="AF995" s="120">
        <v>1000</v>
      </c>
    </row>
    <row r="996" spans="1:32" s="120" customFormat="1" ht="19.5" thickTop="1">
      <c r="A996" s="106">
        <v>1</v>
      </c>
      <c r="B996" s="226">
        <v>0.7916666666666666</v>
      </c>
      <c r="C996" s="226"/>
      <c r="D996" s="226"/>
      <c r="E996" s="220" t="s">
        <v>278</v>
      </c>
      <c r="F996" s="220"/>
      <c r="G996" s="220"/>
      <c r="H996" s="220"/>
      <c r="I996" s="220"/>
      <c r="J996" s="221">
        <v>0</v>
      </c>
      <c r="K996" s="221"/>
      <c r="L996" s="107" t="s">
        <v>264</v>
      </c>
      <c r="M996" s="221">
        <v>6</v>
      </c>
      <c r="N996" s="221"/>
      <c r="O996" s="222" t="s">
        <v>273</v>
      </c>
      <c r="P996" s="222"/>
      <c r="Q996" s="222"/>
      <c r="R996" s="222"/>
      <c r="S996" s="222"/>
      <c r="T996" s="226"/>
      <c r="U996" s="226"/>
      <c r="V996" s="226"/>
      <c r="W996" s="226"/>
      <c r="X996" s="226"/>
      <c r="Y996" s="223"/>
      <c r="Z996" s="223"/>
      <c r="AA996" s="223"/>
      <c r="AB996" s="223"/>
      <c r="AC996" s="223"/>
      <c r="AE996" s="120" t="s">
        <v>324</v>
      </c>
      <c r="AF996" s="120">
        <v>1000</v>
      </c>
    </row>
    <row r="997" spans="1:29" s="120" customFormat="1" ht="18.75">
      <c r="A997" s="108">
        <v>2</v>
      </c>
      <c r="B997" s="224">
        <v>0.8263888888888888</v>
      </c>
      <c r="C997" s="224"/>
      <c r="D997" s="224"/>
      <c r="E997" s="220" t="s">
        <v>303</v>
      </c>
      <c r="F997" s="220"/>
      <c r="G997" s="220"/>
      <c r="H997" s="220"/>
      <c r="I997" s="220"/>
      <c r="J997" s="225">
        <v>0</v>
      </c>
      <c r="K997" s="225"/>
      <c r="L997" s="107" t="s">
        <v>264</v>
      </c>
      <c r="M997" s="225">
        <v>10</v>
      </c>
      <c r="N997" s="225"/>
      <c r="O997" s="222" t="s">
        <v>271</v>
      </c>
      <c r="P997" s="222"/>
      <c r="Q997" s="222"/>
      <c r="R997" s="222"/>
      <c r="S997" s="222"/>
      <c r="T997" s="219"/>
      <c r="U997" s="219"/>
      <c r="V997" s="219"/>
      <c r="W997" s="219"/>
      <c r="X997" s="219"/>
      <c r="Y997" s="210"/>
      <c r="Z997" s="211"/>
      <c r="AA997" s="211"/>
      <c r="AB997" s="211"/>
      <c r="AC997" s="211"/>
    </row>
    <row r="998" spans="1:29" s="120" customFormat="1" ht="18.75">
      <c r="A998" s="108">
        <v>3</v>
      </c>
      <c r="B998" s="219"/>
      <c r="C998" s="219"/>
      <c r="D998" s="219"/>
      <c r="E998" s="220"/>
      <c r="F998" s="220"/>
      <c r="G998" s="220"/>
      <c r="H998" s="220"/>
      <c r="I998" s="220"/>
      <c r="J998" s="221"/>
      <c r="K998" s="221"/>
      <c r="L998" s="107" t="s">
        <v>265</v>
      </c>
      <c r="M998" s="221"/>
      <c r="N998" s="221"/>
      <c r="O998" s="222"/>
      <c r="P998" s="222"/>
      <c r="Q998" s="222"/>
      <c r="R998" s="222"/>
      <c r="S998" s="222"/>
      <c r="T998" s="219"/>
      <c r="U998" s="219"/>
      <c r="V998" s="219"/>
      <c r="W998" s="219"/>
      <c r="X998" s="219"/>
      <c r="Y998" s="210"/>
      <c r="Z998" s="211"/>
      <c r="AA998" s="211"/>
      <c r="AB998" s="211"/>
      <c r="AC998" s="211"/>
    </row>
    <row r="999" spans="1:29" s="120" customFormat="1" ht="19.5" thickBot="1">
      <c r="A999" s="109">
        <v>4</v>
      </c>
      <c r="B999" s="212"/>
      <c r="C999" s="212"/>
      <c r="D999" s="212"/>
      <c r="E999" s="213"/>
      <c r="F999" s="213"/>
      <c r="G999" s="213"/>
      <c r="H999" s="213"/>
      <c r="I999" s="213"/>
      <c r="J999" s="214"/>
      <c r="K999" s="214"/>
      <c r="L999" s="110" t="s">
        <v>265</v>
      </c>
      <c r="M999" s="214"/>
      <c r="N999" s="214"/>
      <c r="O999" s="215"/>
      <c r="P999" s="215"/>
      <c r="Q999" s="215"/>
      <c r="R999" s="215"/>
      <c r="S999" s="215"/>
      <c r="T999" s="216"/>
      <c r="U999" s="217"/>
      <c r="V999" s="217"/>
      <c r="W999" s="217"/>
      <c r="X999" s="217"/>
      <c r="Y999" s="218"/>
      <c r="Z999" s="218"/>
      <c r="AA999" s="218"/>
      <c r="AB999" s="218"/>
      <c r="AC999" s="218"/>
    </row>
    <row r="1001" spans="1:29" s="120" customFormat="1" ht="19.5" thickBot="1">
      <c r="A1001" s="105">
        <v>10</v>
      </c>
      <c r="B1001" s="105" t="s">
        <v>252</v>
      </c>
      <c r="C1001" s="105">
        <v>20</v>
      </c>
      <c r="D1001" s="105" t="s">
        <v>253</v>
      </c>
      <c r="E1001" s="105" t="s">
        <v>254</v>
      </c>
      <c r="F1001" s="105" t="s">
        <v>279</v>
      </c>
      <c r="G1001" s="105" t="s">
        <v>255</v>
      </c>
      <c r="H1001" s="105"/>
      <c r="I1001" s="227" t="s">
        <v>256</v>
      </c>
      <c r="J1001" s="227"/>
      <c r="K1001" s="227" t="s">
        <v>581</v>
      </c>
      <c r="L1001" s="227"/>
      <c r="M1001" s="227"/>
      <c r="N1001" s="227"/>
      <c r="O1001" s="227"/>
      <c r="P1001" s="227"/>
      <c r="Q1001" s="227"/>
      <c r="R1001" s="227"/>
      <c r="S1001" s="227"/>
      <c r="T1001" s="227" t="s">
        <v>349</v>
      </c>
      <c r="U1001" s="227"/>
      <c r="V1001" s="227"/>
      <c r="W1001" s="227" t="s">
        <v>303</v>
      </c>
      <c r="X1001" s="227"/>
      <c r="Y1001" s="227"/>
      <c r="Z1001" s="227"/>
      <c r="AA1001" s="227"/>
      <c r="AB1001" s="227"/>
      <c r="AC1001" s="227"/>
    </row>
    <row r="1002" spans="1:32" s="120" customFormat="1" ht="19.5" thickBot="1">
      <c r="A1002" s="228" t="s">
        <v>258</v>
      </c>
      <c r="B1002" s="229" t="s">
        <v>259</v>
      </c>
      <c r="C1002" s="229"/>
      <c r="D1002" s="229"/>
      <c r="E1002" s="230" t="s">
        <v>260</v>
      </c>
      <c r="F1002" s="230"/>
      <c r="G1002" s="230"/>
      <c r="H1002" s="230"/>
      <c r="I1002" s="230"/>
      <c r="J1002" s="230"/>
      <c r="K1002" s="230"/>
      <c r="L1002" s="230"/>
      <c r="M1002" s="230"/>
      <c r="N1002" s="230"/>
      <c r="O1002" s="230"/>
      <c r="P1002" s="230"/>
      <c r="Q1002" s="230"/>
      <c r="R1002" s="230"/>
      <c r="S1002" s="230"/>
      <c r="T1002" s="231" t="s">
        <v>261</v>
      </c>
      <c r="U1002" s="231"/>
      <c r="V1002" s="231"/>
      <c r="W1002" s="231"/>
      <c r="X1002" s="231"/>
      <c r="Y1002" s="231"/>
      <c r="Z1002" s="231"/>
      <c r="AA1002" s="231"/>
      <c r="AB1002" s="231"/>
      <c r="AC1002" s="231"/>
      <c r="AE1002" s="120" t="s">
        <v>322</v>
      </c>
      <c r="AF1002" s="120">
        <v>0</v>
      </c>
    </row>
    <row r="1003" spans="1:32" s="120" customFormat="1" ht="20.25" thickBot="1" thickTop="1">
      <c r="A1003" s="228"/>
      <c r="B1003" s="229"/>
      <c r="C1003" s="229"/>
      <c r="D1003" s="229"/>
      <c r="E1003" s="230"/>
      <c r="F1003" s="230"/>
      <c r="G1003" s="230"/>
      <c r="H1003" s="230"/>
      <c r="I1003" s="230"/>
      <c r="J1003" s="230"/>
      <c r="K1003" s="230"/>
      <c r="L1003" s="230"/>
      <c r="M1003" s="230"/>
      <c r="N1003" s="230"/>
      <c r="O1003" s="230"/>
      <c r="P1003" s="230"/>
      <c r="Q1003" s="230"/>
      <c r="R1003" s="230"/>
      <c r="S1003" s="230"/>
      <c r="T1003" s="232" t="s">
        <v>262</v>
      </c>
      <c r="U1003" s="232"/>
      <c r="V1003" s="232"/>
      <c r="W1003" s="232"/>
      <c r="X1003" s="232"/>
      <c r="Y1003" s="233" t="s">
        <v>263</v>
      </c>
      <c r="Z1003" s="233"/>
      <c r="AA1003" s="233"/>
      <c r="AB1003" s="233"/>
      <c r="AC1003" s="233"/>
      <c r="AE1003" s="120" t="s">
        <v>323</v>
      </c>
      <c r="AF1003" s="120">
        <v>1000</v>
      </c>
    </row>
    <row r="1004" spans="1:32" s="120" customFormat="1" ht="19.5" thickTop="1">
      <c r="A1004" s="106">
        <v>1</v>
      </c>
      <c r="B1004" s="226">
        <v>0.6354166666666666</v>
      </c>
      <c r="C1004" s="226"/>
      <c r="D1004" s="226"/>
      <c r="E1004" s="220" t="s">
        <v>303</v>
      </c>
      <c r="F1004" s="220"/>
      <c r="G1004" s="220"/>
      <c r="H1004" s="220"/>
      <c r="I1004" s="220"/>
      <c r="J1004" s="221">
        <v>1</v>
      </c>
      <c r="K1004" s="221"/>
      <c r="L1004" s="107" t="s">
        <v>264</v>
      </c>
      <c r="M1004" s="221">
        <v>3</v>
      </c>
      <c r="N1004" s="221"/>
      <c r="O1004" s="222" t="s">
        <v>301</v>
      </c>
      <c r="P1004" s="222"/>
      <c r="Q1004" s="222"/>
      <c r="R1004" s="222"/>
      <c r="S1004" s="222"/>
      <c r="T1004" s="226"/>
      <c r="U1004" s="226"/>
      <c r="V1004" s="226"/>
      <c r="W1004" s="226"/>
      <c r="X1004" s="226"/>
      <c r="Y1004" s="223"/>
      <c r="Z1004" s="223"/>
      <c r="AA1004" s="223"/>
      <c r="AB1004" s="223"/>
      <c r="AC1004" s="223"/>
      <c r="AE1004" s="120" t="s">
        <v>324</v>
      </c>
      <c r="AF1004" s="120">
        <v>500</v>
      </c>
    </row>
    <row r="1005" spans="1:29" s="120" customFormat="1" ht="18.75">
      <c r="A1005" s="108">
        <v>2</v>
      </c>
      <c r="B1005" s="224"/>
      <c r="C1005" s="224"/>
      <c r="D1005" s="224"/>
      <c r="E1005" s="220"/>
      <c r="F1005" s="220"/>
      <c r="G1005" s="220"/>
      <c r="H1005" s="220"/>
      <c r="I1005" s="220"/>
      <c r="J1005" s="225"/>
      <c r="K1005" s="225"/>
      <c r="L1005" s="107" t="s">
        <v>264</v>
      </c>
      <c r="M1005" s="225"/>
      <c r="N1005" s="225"/>
      <c r="O1005" s="222"/>
      <c r="P1005" s="222"/>
      <c r="Q1005" s="222"/>
      <c r="R1005" s="222"/>
      <c r="S1005" s="222"/>
      <c r="T1005" s="219"/>
      <c r="U1005" s="219"/>
      <c r="V1005" s="219"/>
      <c r="W1005" s="219"/>
      <c r="X1005" s="219"/>
      <c r="Y1005" s="210"/>
      <c r="Z1005" s="211"/>
      <c r="AA1005" s="211"/>
      <c r="AB1005" s="211"/>
      <c r="AC1005" s="211"/>
    </row>
    <row r="1006" spans="1:29" s="120" customFormat="1" ht="18.75">
      <c r="A1006" s="108">
        <v>3</v>
      </c>
      <c r="B1006" s="219"/>
      <c r="C1006" s="219"/>
      <c r="D1006" s="219"/>
      <c r="E1006" s="220"/>
      <c r="F1006" s="220"/>
      <c r="G1006" s="220"/>
      <c r="H1006" s="220"/>
      <c r="I1006" s="220"/>
      <c r="J1006" s="221"/>
      <c r="K1006" s="221"/>
      <c r="L1006" s="107" t="s">
        <v>265</v>
      </c>
      <c r="M1006" s="221"/>
      <c r="N1006" s="221"/>
      <c r="O1006" s="222"/>
      <c r="P1006" s="222"/>
      <c r="Q1006" s="222"/>
      <c r="R1006" s="222"/>
      <c r="S1006" s="222"/>
      <c r="T1006" s="219"/>
      <c r="U1006" s="219"/>
      <c r="V1006" s="219"/>
      <c r="W1006" s="219"/>
      <c r="X1006" s="219"/>
      <c r="Y1006" s="210"/>
      <c r="Z1006" s="211"/>
      <c r="AA1006" s="211"/>
      <c r="AB1006" s="211"/>
      <c r="AC1006" s="211"/>
    </row>
    <row r="1007" spans="1:29" s="120" customFormat="1" ht="19.5" thickBot="1">
      <c r="A1007" s="109">
        <v>4</v>
      </c>
      <c r="B1007" s="212"/>
      <c r="C1007" s="212"/>
      <c r="D1007" s="212"/>
      <c r="E1007" s="213"/>
      <c r="F1007" s="213"/>
      <c r="G1007" s="213"/>
      <c r="H1007" s="213"/>
      <c r="I1007" s="213"/>
      <c r="J1007" s="214"/>
      <c r="K1007" s="214"/>
      <c r="L1007" s="110" t="s">
        <v>265</v>
      </c>
      <c r="M1007" s="214"/>
      <c r="N1007" s="214"/>
      <c r="O1007" s="215"/>
      <c r="P1007" s="215"/>
      <c r="Q1007" s="215"/>
      <c r="R1007" s="215"/>
      <c r="S1007" s="215"/>
      <c r="T1007" s="216"/>
      <c r="U1007" s="217"/>
      <c r="V1007" s="217"/>
      <c r="W1007" s="217"/>
      <c r="X1007" s="217"/>
      <c r="Y1007" s="218"/>
      <c r="Z1007" s="218"/>
      <c r="AA1007" s="218"/>
      <c r="AB1007" s="218"/>
      <c r="AC1007" s="218"/>
    </row>
  </sheetData>
  <sheetProtection/>
  <mergeCells count="4803">
    <mergeCell ref="Y1006:AC1006"/>
    <mergeCell ref="B1007:D1007"/>
    <mergeCell ref="E1007:I1007"/>
    <mergeCell ref="J1007:K1007"/>
    <mergeCell ref="M1007:N1007"/>
    <mergeCell ref="O1007:S1007"/>
    <mergeCell ref="T1007:X1007"/>
    <mergeCell ref="Y1007:AC1007"/>
    <mergeCell ref="B1006:D1006"/>
    <mergeCell ref="E1006:I1006"/>
    <mergeCell ref="J1006:K1006"/>
    <mergeCell ref="M1006:N1006"/>
    <mergeCell ref="O1006:S1006"/>
    <mergeCell ref="T1006:X1006"/>
    <mergeCell ref="Y1004:AC1004"/>
    <mergeCell ref="B1005:D1005"/>
    <mergeCell ref="E1005:I1005"/>
    <mergeCell ref="J1005:K1005"/>
    <mergeCell ref="M1005:N1005"/>
    <mergeCell ref="O1005:S1005"/>
    <mergeCell ref="T1005:X1005"/>
    <mergeCell ref="Y1005:AC1005"/>
    <mergeCell ref="B1004:D1004"/>
    <mergeCell ref="E1004:I1004"/>
    <mergeCell ref="J1004:K1004"/>
    <mergeCell ref="M1004:N1004"/>
    <mergeCell ref="O1004:S1004"/>
    <mergeCell ref="T1004:X1004"/>
    <mergeCell ref="I1001:J1001"/>
    <mergeCell ref="K1001:S1001"/>
    <mergeCell ref="T1001:V1001"/>
    <mergeCell ref="W1001:AC1001"/>
    <mergeCell ref="A1002:A1003"/>
    <mergeCell ref="B1002:D1003"/>
    <mergeCell ref="E1002:S1003"/>
    <mergeCell ref="T1002:AC1002"/>
    <mergeCell ref="T1003:X1003"/>
    <mergeCell ref="Y1003:AC1003"/>
    <mergeCell ref="Y998:AC998"/>
    <mergeCell ref="B999:D999"/>
    <mergeCell ref="E999:I999"/>
    <mergeCell ref="J999:K999"/>
    <mergeCell ref="M999:N999"/>
    <mergeCell ref="O999:S999"/>
    <mergeCell ref="T999:X999"/>
    <mergeCell ref="Y999:AC999"/>
    <mergeCell ref="B998:D998"/>
    <mergeCell ref="E998:I998"/>
    <mergeCell ref="J998:K998"/>
    <mergeCell ref="M998:N998"/>
    <mergeCell ref="O998:S998"/>
    <mergeCell ref="T998:X998"/>
    <mergeCell ref="Y996:AC996"/>
    <mergeCell ref="B997:D997"/>
    <mergeCell ref="E997:I997"/>
    <mergeCell ref="J997:K997"/>
    <mergeCell ref="M997:N997"/>
    <mergeCell ref="O997:S997"/>
    <mergeCell ref="T997:X997"/>
    <mergeCell ref="Y997:AC997"/>
    <mergeCell ref="B996:D996"/>
    <mergeCell ref="E996:I996"/>
    <mergeCell ref="J996:K996"/>
    <mergeCell ref="M996:N996"/>
    <mergeCell ref="O996:S996"/>
    <mergeCell ref="T996:X996"/>
    <mergeCell ref="I993:J993"/>
    <mergeCell ref="K993:S993"/>
    <mergeCell ref="T993:V993"/>
    <mergeCell ref="W993:AC993"/>
    <mergeCell ref="A994:A995"/>
    <mergeCell ref="B994:D995"/>
    <mergeCell ref="E994:S995"/>
    <mergeCell ref="T994:AC994"/>
    <mergeCell ref="T995:X995"/>
    <mergeCell ref="Y995:AC995"/>
    <mergeCell ref="Y974:AC974"/>
    <mergeCell ref="B975:D975"/>
    <mergeCell ref="E975:I975"/>
    <mergeCell ref="J975:K975"/>
    <mergeCell ref="M975:N975"/>
    <mergeCell ref="O975:S975"/>
    <mergeCell ref="T975:X975"/>
    <mergeCell ref="Y975:AC975"/>
    <mergeCell ref="B974:D974"/>
    <mergeCell ref="E974:I974"/>
    <mergeCell ref="J974:K974"/>
    <mergeCell ref="M974:N974"/>
    <mergeCell ref="O974:S974"/>
    <mergeCell ref="T974:X974"/>
    <mergeCell ref="Y972:AC972"/>
    <mergeCell ref="B973:D973"/>
    <mergeCell ref="E973:I973"/>
    <mergeCell ref="J973:K973"/>
    <mergeCell ref="M973:N973"/>
    <mergeCell ref="O973:S973"/>
    <mergeCell ref="T973:X973"/>
    <mergeCell ref="Y973:AC973"/>
    <mergeCell ref="B972:D972"/>
    <mergeCell ref="E972:I972"/>
    <mergeCell ref="J972:K972"/>
    <mergeCell ref="M972:N972"/>
    <mergeCell ref="O972:S972"/>
    <mergeCell ref="T972:X972"/>
    <mergeCell ref="I969:J969"/>
    <mergeCell ref="K969:S969"/>
    <mergeCell ref="T969:V969"/>
    <mergeCell ref="W969:AC969"/>
    <mergeCell ref="A970:A971"/>
    <mergeCell ref="B970:D971"/>
    <mergeCell ref="E970:S971"/>
    <mergeCell ref="T970:AC970"/>
    <mergeCell ref="T971:X971"/>
    <mergeCell ref="Y971:AC971"/>
    <mergeCell ref="Y838:AC838"/>
    <mergeCell ref="B839:D839"/>
    <mergeCell ref="E839:I839"/>
    <mergeCell ref="J839:K839"/>
    <mergeCell ref="M839:N839"/>
    <mergeCell ref="O839:S839"/>
    <mergeCell ref="T839:X839"/>
    <mergeCell ref="Y839:AC839"/>
    <mergeCell ref="B838:D838"/>
    <mergeCell ref="E838:I838"/>
    <mergeCell ref="J838:K838"/>
    <mergeCell ref="M838:N838"/>
    <mergeCell ref="O838:S838"/>
    <mergeCell ref="T838:X838"/>
    <mergeCell ref="Y836:AC836"/>
    <mergeCell ref="B837:D837"/>
    <mergeCell ref="E837:I837"/>
    <mergeCell ref="J837:K837"/>
    <mergeCell ref="M837:N837"/>
    <mergeCell ref="O837:S837"/>
    <mergeCell ref="T837:X837"/>
    <mergeCell ref="Y837:AC837"/>
    <mergeCell ref="B836:D836"/>
    <mergeCell ref="E836:I836"/>
    <mergeCell ref="J836:K836"/>
    <mergeCell ref="M836:N836"/>
    <mergeCell ref="O836:S836"/>
    <mergeCell ref="T836:X836"/>
    <mergeCell ref="I833:J833"/>
    <mergeCell ref="K833:S833"/>
    <mergeCell ref="T833:V833"/>
    <mergeCell ref="W833:AC833"/>
    <mergeCell ref="A834:A835"/>
    <mergeCell ref="B834:D835"/>
    <mergeCell ref="E834:S835"/>
    <mergeCell ref="T834:AC834"/>
    <mergeCell ref="T835:X835"/>
    <mergeCell ref="Y835:AC835"/>
    <mergeCell ref="Y830:AC830"/>
    <mergeCell ref="B831:D831"/>
    <mergeCell ref="E831:I831"/>
    <mergeCell ref="J831:K831"/>
    <mergeCell ref="M831:N831"/>
    <mergeCell ref="O831:S831"/>
    <mergeCell ref="T831:X831"/>
    <mergeCell ref="Y831:AC831"/>
    <mergeCell ref="B830:D830"/>
    <mergeCell ref="E830:I830"/>
    <mergeCell ref="J830:K830"/>
    <mergeCell ref="M830:N830"/>
    <mergeCell ref="O830:S830"/>
    <mergeCell ref="T830:X830"/>
    <mergeCell ref="Y828:AC828"/>
    <mergeCell ref="B829:D829"/>
    <mergeCell ref="E829:I829"/>
    <mergeCell ref="J829:K829"/>
    <mergeCell ref="M829:N829"/>
    <mergeCell ref="O829:S829"/>
    <mergeCell ref="T829:X829"/>
    <mergeCell ref="Y829:AC829"/>
    <mergeCell ref="B828:D828"/>
    <mergeCell ref="E828:I828"/>
    <mergeCell ref="J828:K828"/>
    <mergeCell ref="M828:N828"/>
    <mergeCell ref="O828:S828"/>
    <mergeCell ref="T828:X828"/>
    <mergeCell ref="I825:J825"/>
    <mergeCell ref="K825:S825"/>
    <mergeCell ref="T825:V825"/>
    <mergeCell ref="W825:AC825"/>
    <mergeCell ref="A826:A827"/>
    <mergeCell ref="B826:D827"/>
    <mergeCell ref="E826:S827"/>
    <mergeCell ref="T826:AC826"/>
    <mergeCell ref="T827:X827"/>
    <mergeCell ref="Y827:AC827"/>
    <mergeCell ref="Y822:AC822"/>
    <mergeCell ref="B823:D823"/>
    <mergeCell ref="E823:I823"/>
    <mergeCell ref="J823:K823"/>
    <mergeCell ref="M823:N823"/>
    <mergeCell ref="O823:S823"/>
    <mergeCell ref="T823:X823"/>
    <mergeCell ref="Y823:AC823"/>
    <mergeCell ref="B822:D822"/>
    <mergeCell ref="E822:I822"/>
    <mergeCell ref="J822:K822"/>
    <mergeCell ref="M822:N822"/>
    <mergeCell ref="O822:S822"/>
    <mergeCell ref="T822:X822"/>
    <mergeCell ref="Y820:AC820"/>
    <mergeCell ref="B821:D821"/>
    <mergeCell ref="E821:I821"/>
    <mergeCell ref="J821:K821"/>
    <mergeCell ref="M821:N821"/>
    <mergeCell ref="O821:S821"/>
    <mergeCell ref="T821:X821"/>
    <mergeCell ref="Y821:AC821"/>
    <mergeCell ref="B820:D820"/>
    <mergeCell ref="E820:I820"/>
    <mergeCell ref="J820:K820"/>
    <mergeCell ref="M820:N820"/>
    <mergeCell ref="O820:S820"/>
    <mergeCell ref="T820:X820"/>
    <mergeCell ref="I817:J817"/>
    <mergeCell ref="K817:S817"/>
    <mergeCell ref="T817:V817"/>
    <mergeCell ref="W817:AC817"/>
    <mergeCell ref="A818:A819"/>
    <mergeCell ref="B818:D819"/>
    <mergeCell ref="E818:S819"/>
    <mergeCell ref="T818:AC818"/>
    <mergeCell ref="T819:X819"/>
    <mergeCell ref="Y819:AC819"/>
    <mergeCell ref="Y814:AC814"/>
    <mergeCell ref="B815:D815"/>
    <mergeCell ref="E815:I815"/>
    <mergeCell ref="J815:K815"/>
    <mergeCell ref="M815:N815"/>
    <mergeCell ref="O815:S815"/>
    <mergeCell ref="T815:X815"/>
    <mergeCell ref="Y815:AC815"/>
    <mergeCell ref="B814:D814"/>
    <mergeCell ref="E814:I814"/>
    <mergeCell ref="J814:K814"/>
    <mergeCell ref="M814:N814"/>
    <mergeCell ref="O814:S814"/>
    <mergeCell ref="T814:X814"/>
    <mergeCell ref="Y812:AC812"/>
    <mergeCell ref="B813:D813"/>
    <mergeCell ref="E813:I813"/>
    <mergeCell ref="J813:K813"/>
    <mergeCell ref="M813:N813"/>
    <mergeCell ref="O813:S813"/>
    <mergeCell ref="T813:X813"/>
    <mergeCell ref="Y813:AC813"/>
    <mergeCell ref="B812:D812"/>
    <mergeCell ref="E812:I812"/>
    <mergeCell ref="J812:K812"/>
    <mergeCell ref="M812:N812"/>
    <mergeCell ref="O812:S812"/>
    <mergeCell ref="T812:X812"/>
    <mergeCell ref="I809:J809"/>
    <mergeCell ref="K809:S809"/>
    <mergeCell ref="T809:V809"/>
    <mergeCell ref="W809:AC809"/>
    <mergeCell ref="A810:A811"/>
    <mergeCell ref="B810:D811"/>
    <mergeCell ref="E810:S811"/>
    <mergeCell ref="T810:AC810"/>
    <mergeCell ref="T811:X811"/>
    <mergeCell ref="Y811:AC811"/>
    <mergeCell ref="Y704:AC704"/>
    <mergeCell ref="B705:D705"/>
    <mergeCell ref="E705:I705"/>
    <mergeCell ref="J705:K705"/>
    <mergeCell ref="M705:N705"/>
    <mergeCell ref="O705:S705"/>
    <mergeCell ref="T705:X705"/>
    <mergeCell ref="Y705:AC705"/>
    <mergeCell ref="B704:D704"/>
    <mergeCell ref="E704:I704"/>
    <mergeCell ref="J704:K704"/>
    <mergeCell ref="M704:N704"/>
    <mergeCell ref="O704:S704"/>
    <mergeCell ref="T704:X704"/>
    <mergeCell ref="Y702:AC702"/>
    <mergeCell ref="B703:D703"/>
    <mergeCell ref="E703:I703"/>
    <mergeCell ref="J703:K703"/>
    <mergeCell ref="M703:N703"/>
    <mergeCell ref="O703:S703"/>
    <mergeCell ref="T703:X703"/>
    <mergeCell ref="Y703:AC703"/>
    <mergeCell ref="B702:D702"/>
    <mergeCell ref="E702:I702"/>
    <mergeCell ref="J702:K702"/>
    <mergeCell ref="M702:N702"/>
    <mergeCell ref="O702:S702"/>
    <mergeCell ref="T702:X702"/>
    <mergeCell ref="I699:J699"/>
    <mergeCell ref="K699:S699"/>
    <mergeCell ref="T699:V699"/>
    <mergeCell ref="W699:AC699"/>
    <mergeCell ref="A700:A701"/>
    <mergeCell ref="B700:D701"/>
    <mergeCell ref="E700:S701"/>
    <mergeCell ref="T700:AC700"/>
    <mergeCell ref="T701:X701"/>
    <mergeCell ref="Y701:AC701"/>
    <mergeCell ref="Y696:AC696"/>
    <mergeCell ref="B697:D697"/>
    <mergeCell ref="E697:I697"/>
    <mergeCell ref="J697:K697"/>
    <mergeCell ref="M697:N697"/>
    <mergeCell ref="O697:S697"/>
    <mergeCell ref="T697:X697"/>
    <mergeCell ref="Y697:AC697"/>
    <mergeCell ref="B696:D696"/>
    <mergeCell ref="E696:I696"/>
    <mergeCell ref="J696:K696"/>
    <mergeCell ref="M696:N696"/>
    <mergeCell ref="O696:S696"/>
    <mergeCell ref="T696:X696"/>
    <mergeCell ref="Y694:AC694"/>
    <mergeCell ref="B695:D695"/>
    <mergeCell ref="E695:I695"/>
    <mergeCell ref="J695:K695"/>
    <mergeCell ref="M695:N695"/>
    <mergeCell ref="O695:S695"/>
    <mergeCell ref="T695:X695"/>
    <mergeCell ref="Y695:AC695"/>
    <mergeCell ref="B694:D694"/>
    <mergeCell ref="E694:I694"/>
    <mergeCell ref="J694:K694"/>
    <mergeCell ref="M694:N694"/>
    <mergeCell ref="O694:S694"/>
    <mergeCell ref="T694:X694"/>
    <mergeCell ref="I691:J691"/>
    <mergeCell ref="K691:S691"/>
    <mergeCell ref="T691:V691"/>
    <mergeCell ref="W691:AC691"/>
    <mergeCell ref="A692:A693"/>
    <mergeCell ref="B692:D693"/>
    <mergeCell ref="E692:S693"/>
    <mergeCell ref="T692:AC692"/>
    <mergeCell ref="T693:X693"/>
    <mergeCell ref="Y693:AC693"/>
    <mergeCell ref="Y688:AC688"/>
    <mergeCell ref="B689:D689"/>
    <mergeCell ref="E689:I689"/>
    <mergeCell ref="J689:K689"/>
    <mergeCell ref="M689:N689"/>
    <mergeCell ref="O689:S689"/>
    <mergeCell ref="T689:X689"/>
    <mergeCell ref="Y689:AC689"/>
    <mergeCell ref="B688:D688"/>
    <mergeCell ref="E688:I688"/>
    <mergeCell ref="J688:K688"/>
    <mergeCell ref="M688:N688"/>
    <mergeCell ref="O688:S688"/>
    <mergeCell ref="T688:X688"/>
    <mergeCell ref="Y686:AC686"/>
    <mergeCell ref="B687:D687"/>
    <mergeCell ref="E687:I687"/>
    <mergeCell ref="J687:K687"/>
    <mergeCell ref="M687:N687"/>
    <mergeCell ref="O687:S687"/>
    <mergeCell ref="T687:X687"/>
    <mergeCell ref="Y687:AC687"/>
    <mergeCell ref="B686:D686"/>
    <mergeCell ref="E686:I686"/>
    <mergeCell ref="J686:K686"/>
    <mergeCell ref="M686:N686"/>
    <mergeCell ref="O686:S686"/>
    <mergeCell ref="T686:X686"/>
    <mergeCell ref="I683:J683"/>
    <mergeCell ref="K683:S683"/>
    <mergeCell ref="T683:V683"/>
    <mergeCell ref="W683:AC683"/>
    <mergeCell ref="A684:A685"/>
    <mergeCell ref="B684:D685"/>
    <mergeCell ref="E684:S685"/>
    <mergeCell ref="T684:AC684"/>
    <mergeCell ref="T685:X685"/>
    <mergeCell ref="Y685:AC685"/>
    <mergeCell ref="Y680:AC680"/>
    <mergeCell ref="B681:D681"/>
    <mergeCell ref="E681:I681"/>
    <mergeCell ref="J681:K681"/>
    <mergeCell ref="M681:N681"/>
    <mergeCell ref="O681:S681"/>
    <mergeCell ref="T681:X681"/>
    <mergeCell ref="Y681:AC681"/>
    <mergeCell ref="B680:D680"/>
    <mergeCell ref="E680:I680"/>
    <mergeCell ref="J680:K680"/>
    <mergeCell ref="M680:N680"/>
    <mergeCell ref="O680:S680"/>
    <mergeCell ref="T680:X680"/>
    <mergeCell ref="Y678:AC678"/>
    <mergeCell ref="B679:D679"/>
    <mergeCell ref="E679:I679"/>
    <mergeCell ref="J679:K679"/>
    <mergeCell ref="M679:N679"/>
    <mergeCell ref="O679:S679"/>
    <mergeCell ref="T679:X679"/>
    <mergeCell ref="Y679:AC679"/>
    <mergeCell ref="B678:D678"/>
    <mergeCell ref="E678:I678"/>
    <mergeCell ref="J678:K678"/>
    <mergeCell ref="M678:N678"/>
    <mergeCell ref="O678:S678"/>
    <mergeCell ref="T678:X678"/>
    <mergeCell ref="I675:J675"/>
    <mergeCell ref="K675:S675"/>
    <mergeCell ref="T675:V675"/>
    <mergeCell ref="W675:AC675"/>
    <mergeCell ref="A676:A677"/>
    <mergeCell ref="B676:D677"/>
    <mergeCell ref="E676:S677"/>
    <mergeCell ref="T676:AC676"/>
    <mergeCell ref="T677:X677"/>
    <mergeCell ref="Y677:AC677"/>
    <mergeCell ref="Y672:AC672"/>
    <mergeCell ref="B673:D673"/>
    <mergeCell ref="E673:I673"/>
    <mergeCell ref="J673:K673"/>
    <mergeCell ref="M673:N673"/>
    <mergeCell ref="O673:S673"/>
    <mergeCell ref="T673:X673"/>
    <mergeCell ref="Y673:AC673"/>
    <mergeCell ref="B672:D672"/>
    <mergeCell ref="E672:I672"/>
    <mergeCell ref="J672:K672"/>
    <mergeCell ref="M672:N672"/>
    <mergeCell ref="O672:S672"/>
    <mergeCell ref="T672:X672"/>
    <mergeCell ref="Y670:AC670"/>
    <mergeCell ref="B671:D671"/>
    <mergeCell ref="E671:I671"/>
    <mergeCell ref="J671:K671"/>
    <mergeCell ref="M671:N671"/>
    <mergeCell ref="O671:S671"/>
    <mergeCell ref="T671:X671"/>
    <mergeCell ref="Y671:AC671"/>
    <mergeCell ref="B670:D670"/>
    <mergeCell ref="E670:I670"/>
    <mergeCell ref="J670:K670"/>
    <mergeCell ref="M670:N670"/>
    <mergeCell ref="O670:S670"/>
    <mergeCell ref="T670:X670"/>
    <mergeCell ref="I667:J667"/>
    <mergeCell ref="K667:S667"/>
    <mergeCell ref="T667:V667"/>
    <mergeCell ref="W667:AC667"/>
    <mergeCell ref="A668:A669"/>
    <mergeCell ref="B668:D669"/>
    <mergeCell ref="E668:S669"/>
    <mergeCell ref="T668:AC668"/>
    <mergeCell ref="T669:X669"/>
    <mergeCell ref="Y669:AC669"/>
    <mergeCell ref="Y600:AC600"/>
    <mergeCell ref="B601:D601"/>
    <mergeCell ref="E601:I601"/>
    <mergeCell ref="J601:K601"/>
    <mergeCell ref="M601:N601"/>
    <mergeCell ref="O601:S601"/>
    <mergeCell ref="T601:X601"/>
    <mergeCell ref="Y601:AC601"/>
    <mergeCell ref="B600:D600"/>
    <mergeCell ref="E600:I600"/>
    <mergeCell ref="J600:K600"/>
    <mergeCell ref="M600:N600"/>
    <mergeCell ref="O600:S600"/>
    <mergeCell ref="T600:X600"/>
    <mergeCell ref="Y598:AC598"/>
    <mergeCell ref="B599:D599"/>
    <mergeCell ref="E599:I599"/>
    <mergeCell ref="J599:K599"/>
    <mergeCell ref="M599:N599"/>
    <mergeCell ref="O599:S599"/>
    <mergeCell ref="T599:X599"/>
    <mergeCell ref="Y599:AC599"/>
    <mergeCell ref="B598:D598"/>
    <mergeCell ref="E598:I598"/>
    <mergeCell ref="J598:K598"/>
    <mergeCell ref="M598:N598"/>
    <mergeCell ref="O598:S598"/>
    <mergeCell ref="T598:X598"/>
    <mergeCell ref="I595:J595"/>
    <mergeCell ref="K595:S595"/>
    <mergeCell ref="T595:V595"/>
    <mergeCell ref="W595:AC595"/>
    <mergeCell ref="A596:A597"/>
    <mergeCell ref="B596:D597"/>
    <mergeCell ref="E596:S597"/>
    <mergeCell ref="T596:AC596"/>
    <mergeCell ref="T597:X597"/>
    <mergeCell ref="Y597:AC597"/>
    <mergeCell ref="Y584:AC584"/>
    <mergeCell ref="B585:D585"/>
    <mergeCell ref="E585:I585"/>
    <mergeCell ref="J585:K585"/>
    <mergeCell ref="M585:N585"/>
    <mergeCell ref="O585:S585"/>
    <mergeCell ref="T585:X585"/>
    <mergeCell ref="Y585:AC585"/>
    <mergeCell ref="B584:D584"/>
    <mergeCell ref="E584:I584"/>
    <mergeCell ref="J584:K584"/>
    <mergeCell ref="M584:N584"/>
    <mergeCell ref="O584:S584"/>
    <mergeCell ref="T584:X584"/>
    <mergeCell ref="Y582:AC582"/>
    <mergeCell ref="B583:D583"/>
    <mergeCell ref="E583:I583"/>
    <mergeCell ref="J583:K583"/>
    <mergeCell ref="M583:N583"/>
    <mergeCell ref="O583:S583"/>
    <mergeCell ref="T583:X583"/>
    <mergeCell ref="Y583:AC583"/>
    <mergeCell ref="B582:D582"/>
    <mergeCell ref="E582:I582"/>
    <mergeCell ref="J582:K582"/>
    <mergeCell ref="M582:N582"/>
    <mergeCell ref="O582:S582"/>
    <mergeCell ref="T582:X582"/>
    <mergeCell ref="I579:J579"/>
    <mergeCell ref="K579:S579"/>
    <mergeCell ref="T579:V579"/>
    <mergeCell ref="W579:AC579"/>
    <mergeCell ref="A580:A581"/>
    <mergeCell ref="B580:D581"/>
    <mergeCell ref="E580:S581"/>
    <mergeCell ref="T580:AC580"/>
    <mergeCell ref="T581:X581"/>
    <mergeCell ref="Y581:AC581"/>
    <mergeCell ref="Y576:AC576"/>
    <mergeCell ref="B577:D577"/>
    <mergeCell ref="E577:I577"/>
    <mergeCell ref="J577:K577"/>
    <mergeCell ref="M577:N577"/>
    <mergeCell ref="O577:S577"/>
    <mergeCell ref="T577:X577"/>
    <mergeCell ref="Y577:AC577"/>
    <mergeCell ref="B576:D576"/>
    <mergeCell ref="E576:I576"/>
    <mergeCell ref="J576:K576"/>
    <mergeCell ref="M576:N576"/>
    <mergeCell ref="O576:S576"/>
    <mergeCell ref="T576:X576"/>
    <mergeCell ref="Y574:AC574"/>
    <mergeCell ref="B575:D575"/>
    <mergeCell ref="E575:I575"/>
    <mergeCell ref="J575:K575"/>
    <mergeCell ref="M575:N575"/>
    <mergeCell ref="O575:S575"/>
    <mergeCell ref="T575:X575"/>
    <mergeCell ref="Y575:AC575"/>
    <mergeCell ref="B574:D574"/>
    <mergeCell ref="E574:I574"/>
    <mergeCell ref="J574:K574"/>
    <mergeCell ref="M574:N574"/>
    <mergeCell ref="O574:S574"/>
    <mergeCell ref="T574:X574"/>
    <mergeCell ref="I571:J571"/>
    <mergeCell ref="K571:S571"/>
    <mergeCell ref="T571:V571"/>
    <mergeCell ref="W571:AC571"/>
    <mergeCell ref="A572:A573"/>
    <mergeCell ref="B572:D573"/>
    <mergeCell ref="E572:S573"/>
    <mergeCell ref="T572:AC572"/>
    <mergeCell ref="T573:X573"/>
    <mergeCell ref="Y573:AC573"/>
    <mergeCell ref="Y512:AC512"/>
    <mergeCell ref="B513:D513"/>
    <mergeCell ref="E513:I513"/>
    <mergeCell ref="J513:K513"/>
    <mergeCell ref="M513:N513"/>
    <mergeCell ref="O513:S513"/>
    <mergeCell ref="T513:X513"/>
    <mergeCell ref="Y513:AC513"/>
    <mergeCell ref="B512:D512"/>
    <mergeCell ref="E512:I512"/>
    <mergeCell ref="J512:K512"/>
    <mergeCell ref="M512:N512"/>
    <mergeCell ref="O512:S512"/>
    <mergeCell ref="T512:X512"/>
    <mergeCell ref="Y510:AC510"/>
    <mergeCell ref="B511:D511"/>
    <mergeCell ref="E511:I511"/>
    <mergeCell ref="J511:K511"/>
    <mergeCell ref="M511:N511"/>
    <mergeCell ref="O511:S511"/>
    <mergeCell ref="T511:X511"/>
    <mergeCell ref="Y511:AC511"/>
    <mergeCell ref="B510:D510"/>
    <mergeCell ref="E510:I510"/>
    <mergeCell ref="J510:K510"/>
    <mergeCell ref="M510:N510"/>
    <mergeCell ref="O510:S510"/>
    <mergeCell ref="T510:X510"/>
    <mergeCell ref="I507:J507"/>
    <mergeCell ref="K507:S507"/>
    <mergeCell ref="T507:V507"/>
    <mergeCell ref="W507:AC507"/>
    <mergeCell ref="A508:A509"/>
    <mergeCell ref="B508:D509"/>
    <mergeCell ref="E508:S509"/>
    <mergeCell ref="T508:AC508"/>
    <mergeCell ref="T509:X509"/>
    <mergeCell ref="Y509:AC509"/>
    <mergeCell ref="Y448:AC448"/>
    <mergeCell ref="B449:D449"/>
    <mergeCell ref="E449:I449"/>
    <mergeCell ref="J449:K449"/>
    <mergeCell ref="M449:N449"/>
    <mergeCell ref="O449:S449"/>
    <mergeCell ref="T449:X449"/>
    <mergeCell ref="Y449:AC449"/>
    <mergeCell ref="B448:D448"/>
    <mergeCell ref="E448:I448"/>
    <mergeCell ref="J448:K448"/>
    <mergeCell ref="M448:N448"/>
    <mergeCell ref="O448:S448"/>
    <mergeCell ref="T448:X448"/>
    <mergeCell ref="Y446:AC446"/>
    <mergeCell ref="B447:D447"/>
    <mergeCell ref="E447:I447"/>
    <mergeCell ref="J447:K447"/>
    <mergeCell ref="M447:N447"/>
    <mergeCell ref="O447:S447"/>
    <mergeCell ref="T447:X447"/>
    <mergeCell ref="Y447:AC447"/>
    <mergeCell ref="B446:D446"/>
    <mergeCell ref="E446:I446"/>
    <mergeCell ref="J446:K446"/>
    <mergeCell ref="M446:N446"/>
    <mergeCell ref="O446:S446"/>
    <mergeCell ref="T446:X446"/>
    <mergeCell ref="I443:J443"/>
    <mergeCell ref="K443:S443"/>
    <mergeCell ref="T443:V443"/>
    <mergeCell ref="W443:AC443"/>
    <mergeCell ref="A444:A445"/>
    <mergeCell ref="B444:D445"/>
    <mergeCell ref="E444:S445"/>
    <mergeCell ref="T444:AC444"/>
    <mergeCell ref="T445:X445"/>
    <mergeCell ref="Y445:AC445"/>
    <mergeCell ref="Y440:AC440"/>
    <mergeCell ref="B441:D441"/>
    <mergeCell ref="E441:I441"/>
    <mergeCell ref="J441:K441"/>
    <mergeCell ref="M441:N441"/>
    <mergeCell ref="O441:S441"/>
    <mergeCell ref="T441:X441"/>
    <mergeCell ref="Y441:AC441"/>
    <mergeCell ref="B440:D440"/>
    <mergeCell ref="E440:I440"/>
    <mergeCell ref="J440:K440"/>
    <mergeCell ref="M440:N440"/>
    <mergeCell ref="O440:S440"/>
    <mergeCell ref="T440:X440"/>
    <mergeCell ref="Y438:AC438"/>
    <mergeCell ref="B439:D439"/>
    <mergeCell ref="E439:I439"/>
    <mergeCell ref="J439:K439"/>
    <mergeCell ref="M439:N439"/>
    <mergeCell ref="O439:S439"/>
    <mergeCell ref="T439:X439"/>
    <mergeCell ref="Y439:AC439"/>
    <mergeCell ref="B438:D438"/>
    <mergeCell ref="E438:I438"/>
    <mergeCell ref="J438:K438"/>
    <mergeCell ref="M438:N438"/>
    <mergeCell ref="O438:S438"/>
    <mergeCell ref="T438:X438"/>
    <mergeCell ref="I435:J435"/>
    <mergeCell ref="K435:S435"/>
    <mergeCell ref="T435:V435"/>
    <mergeCell ref="W435:AC435"/>
    <mergeCell ref="A436:A437"/>
    <mergeCell ref="B436:D437"/>
    <mergeCell ref="E436:S437"/>
    <mergeCell ref="T436:AC436"/>
    <mergeCell ref="T437:X437"/>
    <mergeCell ref="Y437:AC437"/>
    <mergeCell ref="Y392:AC392"/>
    <mergeCell ref="B393:D393"/>
    <mergeCell ref="E393:I393"/>
    <mergeCell ref="J393:K393"/>
    <mergeCell ref="M393:N393"/>
    <mergeCell ref="O393:S393"/>
    <mergeCell ref="T393:X393"/>
    <mergeCell ref="Y393:AC393"/>
    <mergeCell ref="B392:D392"/>
    <mergeCell ref="E392:I392"/>
    <mergeCell ref="J392:K392"/>
    <mergeCell ref="M392:N392"/>
    <mergeCell ref="O392:S392"/>
    <mergeCell ref="T392:X392"/>
    <mergeCell ref="Y390:AC390"/>
    <mergeCell ref="B391:D391"/>
    <mergeCell ref="E391:I391"/>
    <mergeCell ref="J391:K391"/>
    <mergeCell ref="M391:N391"/>
    <mergeCell ref="O391:S391"/>
    <mergeCell ref="T391:X391"/>
    <mergeCell ref="Y391:AC391"/>
    <mergeCell ref="B390:D390"/>
    <mergeCell ref="E390:I390"/>
    <mergeCell ref="J390:K390"/>
    <mergeCell ref="M390:N390"/>
    <mergeCell ref="O390:S390"/>
    <mergeCell ref="T390:X390"/>
    <mergeCell ref="I387:J387"/>
    <mergeCell ref="K387:S387"/>
    <mergeCell ref="T387:V387"/>
    <mergeCell ref="W387:AC387"/>
    <mergeCell ref="A388:A389"/>
    <mergeCell ref="B388:D389"/>
    <mergeCell ref="E388:S389"/>
    <mergeCell ref="T388:AC388"/>
    <mergeCell ref="T389:X389"/>
    <mergeCell ref="Y389:AC389"/>
    <mergeCell ref="Y384:AC384"/>
    <mergeCell ref="B385:D385"/>
    <mergeCell ref="E385:I385"/>
    <mergeCell ref="J385:K385"/>
    <mergeCell ref="M385:N385"/>
    <mergeCell ref="O385:S385"/>
    <mergeCell ref="T385:X385"/>
    <mergeCell ref="Y385:AC385"/>
    <mergeCell ref="B384:D384"/>
    <mergeCell ref="E384:I384"/>
    <mergeCell ref="J384:K384"/>
    <mergeCell ref="M384:N384"/>
    <mergeCell ref="O384:S384"/>
    <mergeCell ref="T384:X384"/>
    <mergeCell ref="Y382:AC382"/>
    <mergeCell ref="B383:D383"/>
    <mergeCell ref="E383:I383"/>
    <mergeCell ref="J383:K383"/>
    <mergeCell ref="M383:N383"/>
    <mergeCell ref="O383:S383"/>
    <mergeCell ref="T383:X383"/>
    <mergeCell ref="Y383:AC383"/>
    <mergeCell ref="B382:D382"/>
    <mergeCell ref="E382:I382"/>
    <mergeCell ref="J382:K382"/>
    <mergeCell ref="M382:N382"/>
    <mergeCell ref="O382:S382"/>
    <mergeCell ref="T382:X382"/>
    <mergeCell ref="I379:J379"/>
    <mergeCell ref="K379:S379"/>
    <mergeCell ref="T379:V379"/>
    <mergeCell ref="W379:AC379"/>
    <mergeCell ref="A380:A381"/>
    <mergeCell ref="B380:D381"/>
    <mergeCell ref="E380:S381"/>
    <mergeCell ref="T380:AC380"/>
    <mergeCell ref="T381:X381"/>
    <mergeCell ref="Y381:AC381"/>
    <mergeCell ref="Y376:AC376"/>
    <mergeCell ref="B377:D377"/>
    <mergeCell ref="E377:I377"/>
    <mergeCell ref="J377:K377"/>
    <mergeCell ref="M377:N377"/>
    <mergeCell ref="O377:S377"/>
    <mergeCell ref="T377:X377"/>
    <mergeCell ref="Y377:AC377"/>
    <mergeCell ref="B376:D376"/>
    <mergeCell ref="E376:I376"/>
    <mergeCell ref="J376:K376"/>
    <mergeCell ref="M376:N376"/>
    <mergeCell ref="O376:S376"/>
    <mergeCell ref="T376:X376"/>
    <mergeCell ref="Y374:AC374"/>
    <mergeCell ref="B375:D375"/>
    <mergeCell ref="E375:I375"/>
    <mergeCell ref="J375:K375"/>
    <mergeCell ref="M375:N375"/>
    <mergeCell ref="O375:S375"/>
    <mergeCell ref="T375:X375"/>
    <mergeCell ref="Y375:AC375"/>
    <mergeCell ref="B374:D374"/>
    <mergeCell ref="E374:I374"/>
    <mergeCell ref="J374:K374"/>
    <mergeCell ref="M374:N374"/>
    <mergeCell ref="O374:S374"/>
    <mergeCell ref="T374:X374"/>
    <mergeCell ref="I371:J371"/>
    <mergeCell ref="K371:S371"/>
    <mergeCell ref="T371:V371"/>
    <mergeCell ref="W371:AC371"/>
    <mergeCell ref="A372:A373"/>
    <mergeCell ref="B372:D373"/>
    <mergeCell ref="E372:S373"/>
    <mergeCell ref="T372:AC372"/>
    <mergeCell ref="T373:X373"/>
    <mergeCell ref="Y373:AC373"/>
    <mergeCell ref="Y368:AC368"/>
    <mergeCell ref="B369:D369"/>
    <mergeCell ref="E369:I369"/>
    <mergeCell ref="J369:K369"/>
    <mergeCell ref="M369:N369"/>
    <mergeCell ref="O369:S369"/>
    <mergeCell ref="T369:X369"/>
    <mergeCell ref="Y369:AC369"/>
    <mergeCell ref="B368:D368"/>
    <mergeCell ref="E368:I368"/>
    <mergeCell ref="J368:K368"/>
    <mergeCell ref="M368:N368"/>
    <mergeCell ref="O368:S368"/>
    <mergeCell ref="T368:X368"/>
    <mergeCell ref="Y366:AC366"/>
    <mergeCell ref="B367:D367"/>
    <mergeCell ref="E367:I367"/>
    <mergeCell ref="J367:K367"/>
    <mergeCell ref="M367:N367"/>
    <mergeCell ref="O367:S367"/>
    <mergeCell ref="T367:X367"/>
    <mergeCell ref="Y367:AC367"/>
    <mergeCell ref="B366:D366"/>
    <mergeCell ref="E366:I366"/>
    <mergeCell ref="J366:K366"/>
    <mergeCell ref="M366:N366"/>
    <mergeCell ref="O366:S366"/>
    <mergeCell ref="T366:X366"/>
    <mergeCell ref="I363:J363"/>
    <mergeCell ref="K363:S363"/>
    <mergeCell ref="T363:V363"/>
    <mergeCell ref="W363:AC363"/>
    <mergeCell ref="A364:A365"/>
    <mergeCell ref="B364:D365"/>
    <mergeCell ref="E364:S365"/>
    <mergeCell ref="T364:AC364"/>
    <mergeCell ref="T365:X365"/>
    <mergeCell ref="Y365:AC365"/>
    <mergeCell ref="Y360:AC360"/>
    <mergeCell ref="B361:D361"/>
    <mergeCell ref="E361:I361"/>
    <mergeCell ref="J361:K361"/>
    <mergeCell ref="M361:N361"/>
    <mergeCell ref="O361:S361"/>
    <mergeCell ref="T361:X361"/>
    <mergeCell ref="Y361:AC361"/>
    <mergeCell ref="B360:D360"/>
    <mergeCell ref="E360:I360"/>
    <mergeCell ref="J360:K360"/>
    <mergeCell ref="M360:N360"/>
    <mergeCell ref="O360:S360"/>
    <mergeCell ref="T360:X360"/>
    <mergeCell ref="Y358:AC358"/>
    <mergeCell ref="B359:D359"/>
    <mergeCell ref="E359:I359"/>
    <mergeCell ref="J359:K359"/>
    <mergeCell ref="M359:N359"/>
    <mergeCell ref="O359:S359"/>
    <mergeCell ref="T359:X359"/>
    <mergeCell ref="Y359:AC359"/>
    <mergeCell ref="B358:D358"/>
    <mergeCell ref="E358:I358"/>
    <mergeCell ref="J358:K358"/>
    <mergeCell ref="M358:N358"/>
    <mergeCell ref="O358:S358"/>
    <mergeCell ref="T358:X358"/>
    <mergeCell ref="I355:J355"/>
    <mergeCell ref="K355:S355"/>
    <mergeCell ref="T355:V355"/>
    <mergeCell ref="W355:AC355"/>
    <mergeCell ref="A356:A357"/>
    <mergeCell ref="B356:D357"/>
    <mergeCell ref="E356:S357"/>
    <mergeCell ref="T356:AC356"/>
    <mergeCell ref="T357:X357"/>
    <mergeCell ref="Y357:AC357"/>
    <mergeCell ref="Y352:AC352"/>
    <mergeCell ref="B353:D353"/>
    <mergeCell ref="E353:I353"/>
    <mergeCell ref="J353:K353"/>
    <mergeCell ref="M353:N353"/>
    <mergeCell ref="O353:S353"/>
    <mergeCell ref="T353:X353"/>
    <mergeCell ref="Y353:AC353"/>
    <mergeCell ref="B352:D352"/>
    <mergeCell ref="E352:I352"/>
    <mergeCell ref="J352:K352"/>
    <mergeCell ref="M352:N352"/>
    <mergeCell ref="O352:S352"/>
    <mergeCell ref="T352:X352"/>
    <mergeCell ref="Y350:AC350"/>
    <mergeCell ref="B351:D351"/>
    <mergeCell ref="E351:I351"/>
    <mergeCell ref="J351:K351"/>
    <mergeCell ref="M351:N351"/>
    <mergeCell ref="O351:S351"/>
    <mergeCell ref="T351:X351"/>
    <mergeCell ref="Y351:AC351"/>
    <mergeCell ref="B350:D350"/>
    <mergeCell ref="E350:I350"/>
    <mergeCell ref="J350:K350"/>
    <mergeCell ref="M350:N350"/>
    <mergeCell ref="O350:S350"/>
    <mergeCell ref="T350:X350"/>
    <mergeCell ref="I347:J347"/>
    <mergeCell ref="K347:S347"/>
    <mergeCell ref="T347:V347"/>
    <mergeCell ref="W347:AC347"/>
    <mergeCell ref="A348:A349"/>
    <mergeCell ref="B348:D349"/>
    <mergeCell ref="E348:S349"/>
    <mergeCell ref="T348:AC348"/>
    <mergeCell ref="T349:X349"/>
    <mergeCell ref="Y349:AC349"/>
    <mergeCell ref="Y280:AC280"/>
    <mergeCell ref="B281:D281"/>
    <mergeCell ref="E281:I281"/>
    <mergeCell ref="J281:K281"/>
    <mergeCell ref="M281:N281"/>
    <mergeCell ref="O281:S281"/>
    <mergeCell ref="T281:X281"/>
    <mergeCell ref="Y281:AC281"/>
    <mergeCell ref="B280:D280"/>
    <mergeCell ref="E280:I280"/>
    <mergeCell ref="J280:K280"/>
    <mergeCell ref="M280:N280"/>
    <mergeCell ref="O280:S280"/>
    <mergeCell ref="T280:X280"/>
    <mergeCell ref="Y278:AC278"/>
    <mergeCell ref="B279:D279"/>
    <mergeCell ref="E279:I279"/>
    <mergeCell ref="J279:K279"/>
    <mergeCell ref="M279:N279"/>
    <mergeCell ref="O279:S279"/>
    <mergeCell ref="T279:X279"/>
    <mergeCell ref="Y279:AC279"/>
    <mergeCell ref="B278:D278"/>
    <mergeCell ref="E278:I278"/>
    <mergeCell ref="J278:K278"/>
    <mergeCell ref="M278:N278"/>
    <mergeCell ref="O278:S278"/>
    <mergeCell ref="T278:X278"/>
    <mergeCell ref="I275:J275"/>
    <mergeCell ref="K275:S275"/>
    <mergeCell ref="T275:V275"/>
    <mergeCell ref="W275:AC275"/>
    <mergeCell ref="A276:A277"/>
    <mergeCell ref="B276:D277"/>
    <mergeCell ref="E276:S277"/>
    <mergeCell ref="T276:AC276"/>
    <mergeCell ref="T277:X277"/>
    <mergeCell ref="Y277:AC277"/>
    <mergeCell ref="Y272:AC272"/>
    <mergeCell ref="B273:D273"/>
    <mergeCell ref="E273:I273"/>
    <mergeCell ref="J273:K273"/>
    <mergeCell ref="M273:N273"/>
    <mergeCell ref="O273:S273"/>
    <mergeCell ref="T273:X273"/>
    <mergeCell ref="Y273:AC273"/>
    <mergeCell ref="B272:D272"/>
    <mergeCell ref="E272:I272"/>
    <mergeCell ref="J272:K272"/>
    <mergeCell ref="M272:N272"/>
    <mergeCell ref="O272:S272"/>
    <mergeCell ref="T272:X272"/>
    <mergeCell ref="Y270:AC270"/>
    <mergeCell ref="B271:D271"/>
    <mergeCell ref="E271:I271"/>
    <mergeCell ref="J271:K271"/>
    <mergeCell ref="M271:N271"/>
    <mergeCell ref="O271:S271"/>
    <mergeCell ref="T271:X271"/>
    <mergeCell ref="Y271:AC271"/>
    <mergeCell ref="B270:D270"/>
    <mergeCell ref="E270:I270"/>
    <mergeCell ref="J270:K270"/>
    <mergeCell ref="M270:N270"/>
    <mergeCell ref="O270:S270"/>
    <mergeCell ref="T270:X270"/>
    <mergeCell ref="I267:J267"/>
    <mergeCell ref="K267:S267"/>
    <mergeCell ref="T267:V267"/>
    <mergeCell ref="W267:AC267"/>
    <mergeCell ref="A268:A269"/>
    <mergeCell ref="B268:D269"/>
    <mergeCell ref="E268:S269"/>
    <mergeCell ref="T268:AC268"/>
    <mergeCell ref="T269:X269"/>
    <mergeCell ref="Y269:AC269"/>
    <mergeCell ref="Y264:AC264"/>
    <mergeCell ref="B265:D265"/>
    <mergeCell ref="E265:I265"/>
    <mergeCell ref="J265:K265"/>
    <mergeCell ref="M265:N265"/>
    <mergeCell ref="O265:S265"/>
    <mergeCell ref="T265:X265"/>
    <mergeCell ref="Y265:AC265"/>
    <mergeCell ref="B264:D264"/>
    <mergeCell ref="E264:I264"/>
    <mergeCell ref="J264:K264"/>
    <mergeCell ref="M264:N264"/>
    <mergeCell ref="O264:S264"/>
    <mergeCell ref="T264:X264"/>
    <mergeCell ref="Y262:AC262"/>
    <mergeCell ref="B263:D263"/>
    <mergeCell ref="E263:I263"/>
    <mergeCell ref="J263:K263"/>
    <mergeCell ref="M263:N263"/>
    <mergeCell ref="O263:S263"/>
    <mergeCell ref="T263:X263"/>
    <mergeCell ref="Y263:AC263"/>
    <mergeCell ref="B262:D262"/>
    <mergeCell ref="E262:I262"/>
    <mergeCell ref="J262:K262"/>
    <mergeCell ref="M262:N262"/>
    <mergeCell ref="O262:S262"/>
    <mergeCell ref="T262:X262"/>
    <mergeCell ref="I259:J259"/>
    <mergeCell ref="K259:S259"/>
    <mergeCell ref="T259:V259"/>
    <mergeCell ref="W259:AC259"/>
    <mergeCell ref="A260:A261"/>
    <mergeCell ref="B260:D261"/>
    <mergeCell ref="E260:S261"/>
    <mergeCell ref="T260:AC260"/>
    <mergeCell ref="T261:X261"/>
    <mergeCell ref="Y261:AC261"/>
    <mergeCell ref="Y256:AC256"/>
    <mergeCell ref="B257:D257"/>
    <mergeCell ref="E257:I257"/>
    <mergeCell ref="J257:K257"/>
    <mergeCell ref="M257:N257"/>
    <mergeCell ref="O257:S257"/>
    <mergeCell ref="T257:X257"/>
    <mergeCell ref="Y257:AC257"/>
    <mergeCell ref="B256:D256"/>
    <mergeCell ref="E256:I256"/>
    <mergeCell ref="J256:K256"/>
    <mergeCell ref="M256:N256"/>
    <mergeCell ref="O256:S256"/>
    <mergeCell ref="T256:X256"/>
    <mergeCell ref="Y254:AC254"/>
    <mergeCell ref="B255:D255"/>
    <mergeCell ref="E255:I255"/>
    <mergeCell ref="J255:K255"/>
    <mergeCell ref="M255:N255"/>
    <mergeCell ref="O255:S255"/>
    <mergeCell ref="T255:X255"/>
    <mergeCell ref="Y255:AC255"/>
    <mergeCell ref="B254:D254"/>
    <mergeCell ref="E254:I254"/>
    <mergeCell ref="J254:K254"/>
    <mergeCell ref="M254:N254"/>
    <mergeCell ref="O254:S254"/>
    <mergeCell ref="T254:X254"/>
    <mergeCell ref="I251:J251"/>
    <mergeCell ref="K251:S251"/>
    <mergeCell ref="T251:V251"/>
    <mergeCell ref="W251:AC251"/>
    <mergeCell ref="A252:A253"/>
    <mergeCell ref="B252:D253"/>
    <mergeCell ref="E252:S253"/>
    <mergeCell ref="T252:AC252"/>
    <mergeCell ref="T253:X253"/>
    <mergeCell ref="Y253:AC253"/>
    <mergeCell ref="Y216:AC216"/>
    <mergeCell ref="B217:D217"/>
    <mergeCell ref="E217:I217"/>
    <mergeCell ref="J217:K217"/>
    <mergeCell ref="M217:N217"/>
    <mergeCell ref="O217:S217"/>
    <mergeCell ref="T217:X217"/>
    <mergeCell ref="Y217:AC217"/>
    <mergeCell ref="B216:D216"/>
    <mergeCell ref="E216:I216"/>
    <mergeCell ref="J216:K216"/>
    <mergeCell ref="M216:N216"/>
    <mergeCell ref="O216:S216"/>
    <mergeCell ref="T216:X216"/>
    <mergeCell ref="Y214:AC214"/>
    <mergeCell ref="B215:D215"/>
    <mergeCell ref="E215:I215"/>
    <mergeCell ref="J215:K215"/>
    <mergeCell ref="M215:N215"/>
    <mergeCell ref="O215:S215"/>
    <mergeCell ref="T215:X215"/>
    <mergeCell ref="Y215:AC215"/>
    <mergeCell ref="B214:D214"/>
    <mergeCell ref="E214:I214"/>
    <mergeCell ref="J214:K214"/>
    <mergeCell ref="M214:N214"/>
    <mergeCell ref="O214:S214"/>
    <mergeCell ref="T214:X214"/>
    <mergeCell ref="I211:J211"/>
    <mergeCell ref="K211:S211"/>
    <mergeCell ref="T211:V211"/>
    <mergeCell ref="W211:AC211"/>
    <mergeCell ref="A212:A213"/>
    <mergeCell ref="B212:D213"/>
    <mergeCell ref="E212:S213"/>
    <mergeCell ref="T212:AC212"/>
    <mergeCell ref="T213:X213"/>
    <mergeCell ref="Y213:AC213"/>
    <mergeCell ref="A1:D1"/>
    <mergeCell ref="W1:AC1"/>
    <mergeCell ref="I2:J2"/>
    <mergeCell ref="K2:S2"/>
    <mergeCell ref="T2:V2"/>
    <mergeCell ref="W2:AC2"/>
    <mergeCell ref="J5:K5"/>
    <mergeCell ref="M5:N5"/>
    <mergeCell ref="O5:S5"/>
    <mergeCell ref="T5:X5"/>
    <mergeCell ref="A3:A4"/>
    <mergeCell ref="B3:D4"/>
    <mergeCell ref="E3:S4"/>
    <mergeCell ref="T3:AC3"/>
    <mergeCell ref="T4:X4"/>
    <mergeCell ref="Y4:AC4"/>
    <mergeCell ref="Y5:AC5"/>
    <mergeCell ref="B6:D6"/>
    <mergeCell ref="E6:I6"/>
    <mergeCell ref="J6:K6"/>
    <mergeCell ref="M6:N6"/>
    <mergeCell ref="O6:S6"/>
    <mergeCell ref="T6:X6"/>
    <mergeCell ref="Y6:AC6"/>
    <mergeCell ref="B5:D5"/>
    <mergeCell ref="E5:I5"/>
    <mergeCell ref="Y7:AC7"/>
    <mergeCell ref="B7:D7"/>
    <mergeCell ref="E7:I7"/>
    <mergeCell ref="J7:K7"/>
    <mergeCell ref="M7:N7"/>
    <mergeCell ref="O7:S7"/>
    <mergeCell ref="T7:X7"/>
    <mergeCell ref="Y8:AC8"/>
    <mergeCell ref="A9:D9"/>
    <mergeCell ref="W9:AC9"/>
    <mergeCell ref="B8:D8"/>
    <mergeCell ref="E8:I8"/>
    <mergeCell ref="J8:K8"/>
    <mergeCell ref="M8:N8"/>
    <mergeCell ref="O8:S8"/>
    <mergeCell ref="T8:X8"/>
    <mergeCell ref="T16:X16"/>
    <mergeCell ref="T15:X15"/>
    <mergeCell ref="Y15:AC15"/>
    <mergeCell ref="B14:D14"/>
    <mergeCell ref="E14:I14"/>
    <mergeCell ref="J14:K14"/>
    <mergeCell ref="M14:N14"/>
    <mergeCell ref="O14:S14"/>
    <mergeCell ref="T14:X14"/>
    <mergeCell ref="Y14:AC14"/>
    <mergeCell ref="I18:J18"/>
    <mergeCell ref="K18:S18"/>
    <mergeCell ref="T18:V18"/>
    <mergeCell ref="W18:AC18"/>
    <mergeCell ref="Y16:AC16"/>
    <mergeCell ref="B16:D16"/>
    <mergeCell ref="E16:I16"/>
    <mergeCell ref="J16:K16"/>
    <mergeCell ref="M16:N16"/>
    <mergeCell ref="O16:S16"/>
    <mergeCell ref="Y20:AC20"/>
    <mergeCell ref="B21:D21"/>
    <mergeCell ref="E21:I21"/>
    <mergeCell ref="J21:K21"/>
    <mergeCell ref="M21:N21"/>
    <mergeCell ref="O21:S21"/>
    <mergeCell ref="T21:X21"/>
    <mergeCell ref="Y21:AC21"/>
    <mergeCell ref="T20:X20"/>
    <mergeCell ref="J29:K29"/>
    <mergeCell ref="M29:N29"/>
    <mergeCell ref="O29:S29"/>
    <mergeCell ref="T29:X29"/>
    <mergeCell ref="T28:X28"/>
    <mergeCell ref="Y28:AC28"/>
    <mergeCell ref="Y29:AC29"/>
    <mergeCell ref="B30:D30"/>
    <mergeCell ref="E30:I30"/>
    <mergeCell ref="J30:K30"/>
    <mergeCell ref="M30:N30"/>
    <mergeCell ref="O30:S30"/>
    <mergeCell ref="T30:X30"/>
    <mergeCell ref="Y30:AC30"/>
    <mergeCell ref="B29:D29"/>
    <mergeCell ref="E29:I29"/>
    <mergeCell ref="T32:X32"/>
    <mergeCell ref="Y32:AC32"/>
    <mergeCell ref="B31:D31"/>
    <mergeCell ref="E31:I31"/>
    <mergeCell ref="J31:K31"/>
    <mergeCell ref="M31:N31"/>
    <mergeCell ref="O31:S31"/>
    <mergeCell ref="T31:X31"/>
    <mergeCell ref="Y40:AC40"/>
    <mergeCell ref="B39:D39"/>
    <mergeCell ref="E39:I39"/>
    <mergeCell ref="T39:X39"/>
    <mergeCell ref="Y31:AC31"/>
    <mergeCell ref="B32:D32"/>
    <mergeCell ref="E32:I32"/>
    <mergeCell ref="J32:K32"/>
    <mergeCell ref="M32:N32"/>
    <mergeCell ref="O32:S32"/>
    <mergeCell ref="T44:X44"/>
    <mergeCell ref="Y44:AC44"/>
    <mergeCell ref="W42:AC42"/>
    <mergeCell ref="Y39:AC39"/>
    <mergeCell ref="B40:D40"/>
    <mergeCell ref="E40:I40"/>
    <mergeCell ref="J40:K40"/>
    <mergeCell ref="M40:N40"/>
    <mergeCell ref="O40:S40"/>
    <mergeCell ref="T40:X40"/>
    <mergeCell ref="Y45:AC45"/>
    <mergeCell ref="B45:D45"/>
    <mergeCell ref="E45:I45"/>
    <mergeCell ref="J45:K45"/>
    <mergeCell ref="M45:N45"/>
    <mergeCell ref="O45:S45"/>
    <mergeCell ref="T45:X45"/>
    <mergeCell ref="I42:J42"/>
    <mergeCell ref="K42:S42"/>
    <mergeCell ref="J53:K53"/>
    <mergeCell ref="M53:N53"/>
    <mergeCell ref="O53:S53"/>
    <mergeCell ref="T53:X53"/>
    <mergeCell ref="T52:X52"/>
    <mergeCell ref="Y52:AC52"/>
    <mergeCell ref="Y53:AC53"/>
    <mergeCell ref="B54:D54"/>
    <mergeCell ref="E54:I54"/>
    <mergeCell ref="J54:K54"/>
    <mergeCell ref="M54:N54"/>
    <mergeCell ref="O54:S54"/>
    <mergeCell ref="T54:X54"/>
    <mergeCell ref="Y54:AC54"/>
    <mergeCell ref="B53:D53"/>
    <mergeCell ref="E53:I53"/>
    <mergeCell ref="T61:X61"/>
    <mergeCell ref="Y55:AC55"/>
    <mergeCell ref="B55:D55"/>
    <mergeCell ref="E55:I55"/>
    <mergeCell ref="J55:K55"/>
    <mergeCell ref="M55:N55"/>
    <mergeCell ref="O55:S55"/>
    <mergeCell ref="T55:X55"/>
    <mergeCell ref="Y61:AC61"/>
    <mergeCell ref="B62:D62"/>
    <mergeCell ref="E62:I62"/>
    <mergeCell ref="J62:K62"/>
    <mergeCell ref="M62:N62"/>
    <mergeCell ref="O62:S62"/>
    <mergeCell ref="T62:X62"/>
    <mergeCell ref="Y62:AC62"/>
    <mergeCell ref="B61:D61"/>
    <mergeCell ref="E61:I61"/>
    <mergeCell ref="Y63:AC63"/>
    <mergeCell ref="B64:D64"/>
    <mergeCell ref="E64:I64"/>
    <mergeCell ref="J64:K64"/>
    <mergeCell ref="M64:N64"/>
    <mergeCell ref="O64:S64"/>
    <mergeCell ref="T64:X64"/>
    <mergeCell ref="Y64:AC64"/>
    <mergeCell ref="B63:D63"/>
    <mergeCell ref="E63:I63"/>
    <mergeCell ref="Y80:AC80"/>
    <mergeCell ref="B79:D79"/>
    <mergeCell ref="E79:I79"/>
    <mergeCell ref="T79:X79"/>
    <mergeCell ref="I74:J74"/>
    <mergeCell ref="K74:S74"/>
    <mergeCell ref="W66:AC66"/>
    <mergeCell ref="T70:X70"/>
    <mergeCell ref="Y70:AC70"/>
    <mergeCell ref="Y84:AC84"/>
    <mergeCell ref="W82:AC82"/>
    <mergeCell ref="Y79:AC79"/>
    <mergeCell ref="B80:D80"/>
    <mergeCell ref="E80:I80"/>
    <mergeCell ref="J80:K80"/>
    <mergeCell ref="M80:N80"/>
    <mergeCell ref="O80:S80"/>
    <mergeCell ref="T80:X80"/>
    <mergeCell ref="Y85:AC85"/>
    <mergeCell ref="B85:D85"/>
    <mergeCell ref="E85:I85"/>
    <mergeCell ref="J85:K85"/>
    <mergeCell ref="M85:N85"/>
    <mergeCell ref="O85:S85"/>
    <mergeCell ref="T85:X85"/>
    <mergeCell ref="J93:K93"/>
    <mergeCell ref="M93:N93"/>
    <mergeCell ref="O93:S93"/>
    <mergeCell ref="T93:X93"/>
    <mergeCell ref="T92:X92"/>
    <mergeCell ref="Y92:AC92"/>
    <mergeCell ref="Y93:AC93"/>
    <mergeCell ref="B94:D94"/>
    <mergeCell ref="E94:I94"/>
    <mergeCell ref="J94:K94"/>
    <mergeCell ref="M94:N94"/>
    <mergeCell ref="O94:S94"/>
    <mergeCell ref="T94:X94"/>
    <mergeCell ref="Y94:AC94"/>
    <mergeCell ref="B93:D93"/>
    <mergeCell ref="E93:I93"/>
    <mergeCell ref="T100:X100"/>
    <mergeCell ref="Y100:AC100"/>
    <mergeCell ref="Y95:AC95"/>
    <mergeCell ref="B95:D95"/>
    <mergeCell ref="E95:I95"/>
    <mergeCell ref="J95:K95"/>
    <mergeCell ref="M95:N95"/>
    <mergeCell ref="O95:S95"/>
    <mergeCell ref="T95:X95"/>
    <mergeCell ref="T102:X102"/>
    <mergeCell ref="Y102:AC102"/>
    <mergeCell ref="B101:D101"/>
    <mergeCell ref="E101:I101"/>
    <mergeCell ref="J101:K101"/>
    <mergeCell ref="M101:N101"/>
    <mergeCell ref="O101:S101"/>
    <mergeCell ref="T101:X101"/>
    <mergeCell ref="J103:K103"/>
    <mergeCell ref="M103:N103"/>
    <mergeCell ref="O103:S103"/>
    <mergeCell ref="T103:X103"/>
    <mergeCell ref="Y101:AC101"/>
    <mergeCell ref="B102:D102"/>
    <mergeCell ref="E102:I102"/>
    <mergeCell ref="J102:K102"/>
    <mergeCell ref="M102:N102"/>
    <mergeCell ref="O102:S102"/>
    <mergeCell ref="Y103:AC103"/>
    <mergeCell ref="B104:D104"/>
    <mergeCell ref="E104:I104"/>
    <mergeCell ref="J104:K104"/>
    <mergeCell ref="M104:N104"/>
    <mergeCell ref="O104:S104"/>
    <mergeCell ref="T104:X104"/>
    <mergeCell ref="Y104:AC104"/>
    <mergeCell ref="B103:D103"/>
    <mergeCell ref="E103:I103"/>
    <mergeCell ref="I106:J106"/>
    <mergeCell ref="K106:S106"/>
    <mergeCell ref="T106:V106"/>
    <mergeCell ref="W106:AC106"/>
    <mergeCell ref="A107:A108"/>
    <mergeCell ref="B107:D108"/>
    <mergeCell ref="E107:S108"/>
    <mergeCell ref="T107:AC107"/>
    <mergeCell ref="T108:X108"/>
    <mergeCell ref="Y108:AC108"/>
    <mergeCell ref="T110:X110"/>
    <mergeCell ref="Y110:AC110"/>
    <mergeCell ref="B109:D109"/>
    <mergeCell ref="E109:I109"/>
    <mergeCell ref="J109:K109"/>
    <mergeCell ref="M109:N109"/>
    <mergeCell ref="O109:S109"/>
    <mergeCell ref="T109:X109"/>
    <mergeCell ref="J111:K111"/>
    <mergeCell ref="M111:N111"/>
    <mergeCell ref="O111:S111"/>
    <mergeCell ref="T111:X111"/>
    <mergeCell ref="Y109:AC109"/>
    <mergeCell ref="B110:D110"/>
    <mergeCell ref="E110:I110"/>
    <mergeCell ref="J110:K110"/>
    <mergeCell ref="M110:N110"/>
    <mergeCell ref="O110:S110"/>
    <mergeCell ref="Y111:AC111"/>
    <mergeCell ref="B112:D112"/>
    <mergeCell ref="E112:I112"/>
    <mergeCell ref="J112:K112"/>
    <mergeCell ref="M112:N112"/>
    <mergeCell ref="O112:S112"/>
    <mergeCell ref="T112:X112"/>
    <mergeCell ref="Y112:AC112"/>
    <mergeCell ref="B111:D111"/>
    <mergeCell ref="E111:I111"/>
    <mergeCell ref="A11:A12"/>
    <mergeCell ref="B11:D12"/>
    <mergeCell ref="E11:S12"/>
    <mergeCell ref="T11:AC11"/>
    <mergeCell ref="T12:X12"/>
    <mergeCell ref="Y12:AC12"/>
    <mergeCell ref="T13:X13"/>
    <mergeCell ref="I10:J10"/>
    <mergeCell ref="K10:S10"/>
    <mergeCell ref="T10:V10"/>
    <mergeCell ref="W10:AC10"/>
    <mergeCell ref="Y13:AC13"/>
    <mergeCell ref="B15:D15"/>
    <mergeCell ref="E15:I15"/>
    <mergeCell ref="J15:K15"/>
    <mergeCell ref="M15:N15"/>
    <mergeCell ref="O15:S15"/>
    <mergeCell ref="B13:D13"/>
    <mergeCell ref="E13:I13"/>
    <mergeCell ref="J13:K13"/>
    <mergeCell ref="M13:N13"/>
    <mergeCell ref="O13:S13"/>
    <mergeCell ref="A19:A20"/>
    <mergeCell ref="B19:D20"/>
    <mergeCell ref="E19:S20"/>
    <mergeCell ref="T19:AC19"/>
    <mergeCell ref="B22:D22"/>
    <mergeCell ref="E22:I22"/>
    <mergeCell ref="J22:K22"/>
    <mergeCell ref="M22:N22"/>
    <mergeCell ref="O22:S22"/>
    <mergeCell ref="T22:X22"/>
    <mergeCell ref="Y22:AC22"/>
    <mergeCell ref="Y23:AC23"/>
    <mergeCell ref="Y24:AC24"/>
    <mergeCell ref="B23:D23"/>
    <mergeCell ref="E23:I23"/>
    <mergeCell ref="J23:K23"/>
    <mergeCell ref="M23:N23"/>
    <mergeCell ref="O23:S23"/>
    <mergeCell ref="T23:X23"/>
    <mergeCell ref="A27:A28"/>
    <mergeCell ref="B27:D28"/>
    <mergeCell ref="E27:S28"/>
    <mergeCell ref="T27:AC27"/>
    <mergeCell ref="E24:I24"/>
    <mergeCell ref="J24:K24"/>
    <mergeCell ref="M24:N24"/>
    <mergeCell ref="O24:S24"/>
    <mergeCell ref="T24:X24"/>
    <mergeCell ref="A35:A36"/>
    <mergeCell ref="B35:D36"/>
    <mergeCell ref="E35:S36"/>
    <mergeCell ref="T35:AC35"/>
    <mergeCell ref="T36:X36"/>
    <mergeCell ref="Y36:AC36"/>
    <mergeCell ref="I34:J34"/>
    <mergeCell ref="K34:S34"/>
    <mergeCell ref="T34:V34"/>
    <mergeCell ref="W34:AC34"/>
    <mergeCell ref="Y37:AC37"/>
    <mergeCell ref="B24:D24"/>
    <mergeCell ref="I26:J26"/>
    <mergeCell ref="K26:S26"/>
    <mergeCell ref="T26:V26"/>
    <mergeCell ref="W26:AC26"/>
    <mergeCell ref="O38:S38"/>
    <mergeCell ref="T38:X38"/>
    <mergeCell ref="J37:K37"/>
    <mergeCell ref="M37:N37"/>
    <mergeCell ref="O37:S37"/>
    <mergeCell ref="T37:X37"/>
    <mergeCell ref="Y38:AC38"/>
    <mergeCell ref="B37:D37"/>
    <mergeCell ref="E37:I37"/>
    <mergeCell ref="J39:K39"/>
    <mergeCell ref="M39:N39"/>
    <mergeCell ref="O39:S39"/>
    <mergeCell ref="B38:D38"/>
    <mergeCell ref="E38:I38"/>
    <mergeCell ref="J38:K38"/>
    <mergeCell ref="M38:N38"/>
    <mergeCell ref="T42:V42"/>
    <mergeCell ref="A43:A44"/>
    <mergeCell ref="B43:D44"/>
    <mergeCell ref="E43:S44"/>
    <mergeCell ref="T43:AC43"/>
    <mergeCell ref="B46:D46"/>
    <mergeCell ref="E46:I46"/>
    <mergeCell ref="J46:K46"/>
    <mergeCell ref="M46:N46"/>
    <mergeCell ref="O46:S46"/>
    <mergeCell ref="B47:D47"/>
    <mergeCell ref="E47:I47"/>
    <mergeCell ref="J47:K47"/>
    <mergeCell ref="M47:N47"/>
    <mergeCell ref="O47:S47"/>
    <mergeCell ref="T47:X47"/>
    <mergeCell ref="E48:I48"/>
    <mergeCell ref="J48:K48"/>
    <mergeCell ref="M48:N48"/>
    <mergeCell ref="O48:S48"/>
    <mergeCell ref="T48:X48"/>
    <mergeCell ref="Y46:AC46"/>
    <mergeCell ref="Y47:AC47"/>
    <mergeCell ref="Y48:AC48"/>
    <mergeCell ref="T46:X46"/>
    <mergeCell ref="T50:V50"/>
    <mergeCell ref="W50:AC50"/>
    <mergeCell ref="A51:A52"/>
    <mergeCell ref="B51:D52"/>
    <mergeCell ref="E51:S52"/>
    <mergeCell ref="T51:AC51"/>
    <mergeCell ref="B48:D48"/>
    <mergeCell ref="Y56:AC56"/>
    <mergeCell ref="B56:D56"/>
    <mergeCell ref="E56:I56"/>
    <mergeCell ref="J56:K56"/>
    <mergeCell ref="M56:N56"/>
    <mergeCell ref="O56:S56"/>
    <mergeCell ref="T56:X56"/>
    <mergeCell ref="I50:J50"/>
    <mergeCell ref="K50:S50"/>
    <mergeCell ref="I58:J58"/>
    <mergeCell ref="K58:S58"/>
    <mergeCell ref="T58:V58"/>
    <mergeCell ref="W58:AC58"/>
    <mergeCell ref="A59:A60"/>
    <mergeCell ref="B59:D60"/>
    <mergeCell ref="E59:S60"/>
    <mergeCell ref="T59:AC59"/>
    <mergeCell ref="T60:X60"/>
    <mergeCell ref="Y60:AC60"/>
    <mergeCell ref="J61:K61"/>
    <mergeCell ref="M61:N61"/>
    <mergeCell ref="O61:S61"/>
    <mergeCell ref="I66:J66"/>
    <mergeCell ref="K66:S66"/>
    <mergeCell ref="T66:V66"/>
    <mergeCell ref="J63:K63"/>
    <mergeCell ref="M63:N63"/>
    <mergeCell ref="O63:S63"/>
    <mergeCell ref="T63:X63"/>
    <mergeCell ref="A67:A68"/>
    <mergeCell ref="B67:D68"/>
    <mergeCell ref="E67:S68"/>
    <mergeCell ref="T67:AC67"/>
    <mergeCell ref="T68:X68"/>
    <mergeCell ref="Y68:AC68"/>
    <mergeCell ref="B69:D69"/>
    <mergeCell ref="E69:I69"/>
    <mergeCell ref="J69:K69"/>
    <mergeCell ref="M69:N69"/>
    <mergeCell ref="O69:S69"/>
    <mergeCell ref="T69:X69"/>
    <mergeCell ref="J71:K71"/>
    <mergeCell ref="M71:N71"/>
    <mergeCell ref="O71:S71"/>
    <mergeCell ref="T71:X71"/>
    <mergeCell ref="Y69:AC69"/>
    <mergeCell ref="B70:D70"/>
    <mergeCell ref="E70:I70"/>
    <mergeCell ref="J70:K70"/>
    <mergeCell ref="M70:N70"/>
    <mergeCell ref="O70:S70"/>
    <mergeCell ref="Y71:AC71"/>
    <mergeCell ref="B72:D72"/>
    <mergeCell ref="E72:I72"/>
    <mergeCell ref="J72:K72"/>
    <mergeCell ref="M72:N72"/>
    <mergeCell ref="O72:S72"/>
    <mergeCell ref="T72:X72"/>
    <mergeCell ref="Y72:AC72"/>
    <mergeCell ref="B71:D71"/>
    <mergeCell ref="E71:I71"/>
    <mergeCell ref="A75:A76"/>
    <mergeCell ref="B75:D76"/>
    <mergeCell ref="E75:S76"/>
    <mergeCell ref="T75:AC75"/>
    <mergeCell ref="T76:X76"/>
    <mergeCell ref="Y76:AC76"/>
    <mergeCell ref="J77:K77"/>
    <mergeCell ref="M77:N77"/>
    <mergeCell ref="O77:S77"/>
    <mergeCell ref="T77:X77"/>
    <mergeCell ref="T74:V74"/>
    <mergeCell ref="W74:AC74"/>
    <mergeCell ref="Y77:AC77"/>
    <mergeCell ref="B78:D78"/>
    <mergeCell ref="E78:I78"/>
    <mergeCell ref="J78:K78"/>
    <mergeCell ref="M78:N78"/>
    <mergeCell ref="O78:S78"/>
    <mergeCell ref="T78:X78"/>
    <mergeCell ref="A83:A84"/>
    <mergeCell ref="B83:D84"/>
    <mergeCell ref="E83:S84"/>
    <mergeCell ref="T83:AC83"/>
    <mergeCell ref="Y78:AC78"/>
    <mergeCell ref="B77:D77"/>
    <mergeCell ref="E77:I77"/>
    <mergeCell ref="J79:K79"/>
    <mergeCell ref="M79:N79"/>
    <mergeCell ref="O79:S79"/>
    <mergeCell ref="J86:K86"/>
    <mergeCell ref="M86:N86"/>
    <mergeCell ref="O86:S86"/>
    <mergeCell ref="T86:X86"/>
    <mergeCell ref="I82:J82"/>
    <mergeCell ref="K82:S82"/>
    <mergeCell ref="T82:V82"/>
    <mergeCell ref="T84:X84"/>
    <mergeCell ref="Y86:AC86"/>
    <mergeCell ref="B87:D87"/>
    <mergeCell ref="E87:I87"/>
    <mergeCell ref="J87:K87"/>
    <mergeCell ref="M87:N87"/>
    <mergeCell ref="O87:S87"/>
    <mergeCell ref="T87:X87"/>
    <mergeCell ref="Y87:AC87"/>
    <mergeCell ref="B86:D86"/>
    <mergeCell ref="E86:I86"/>
    <mergeCell ref="A91:A92"/>
    <mergeCell ref="B91:D92"/>
    <mergeCell ref="E91:S92"/>
    <mergeCell ref="T91:AC91"/>
    <mergeCell ref="B88:D88"/>
    <mergeCell ref="E88:I88"/>
    <mergeCell ref="J88:K88"/>
    <mergeCell ref="M88:N88"/>
    <mergeCell ref="O88:S88"/>
    <mergeCell ref="T88:X88"/>
    <mergeCell ref="E96:I96"/>
    <mergeCell ref="J96:K96"/>
    <mergeCell ref="M96:N96"/>
    <mergeCell ref="O96:S96"/>
    <mergeCell ref="T96:X96"/>
    <mergeCell ref="Y88:AC88"/>
    <mergeCell ref="I90:J90"/>
    <mergeCell ref="K90:S90"/>
    <mergeCell ref="T90:V90"/>
    <mergeCell ref="W90:AC90"/>
    <mergeCell ref="Y96:AC96"/>
    <mergeCell ref="I98:J98"/>
    <mergeCell ref="K98:S98"/>
    <mergeCell ref="T98:V98"/>
    <mergeCell ref="W98:AC98"/>
    <mergeCell ref="A99:A100"/>
    <mergeCell ref="B99:D100"/>
    <mergeCell ref="E99:S100"/>
    <mergeCell ref="T99:AC99"/>
    <mergeCell ref="B96:D96"/>
    <mergeCell ref="I114:J114"/>
    <mergeCell ref="K114:S114"/>
    <mergeCell ref="T114:V114"/>
    <mergeCell ref="W114:AC114"/>
    <mergeCell ref="A115:A116"/>
    <mergeCell ref="B115:D116"/>
    <mergeCell ref="E115:S116"/>
    <mergeCell ref="T115:AC115"/>
    <mergeCell ref="T116:X116"/>
    <mergeCell ref="Y116:AC116"/>
    <mergeCell ref="T118:X118"/>
    <mergeCell ref="Y118:AC118"/>
    <mergeCell ref="B117:D117"/>
    <mergeCell ref="E117:I117"/>
    <mergeCell ref="J117:K117"/>
    <mergeCell ref="M117:N117"/>
    <mergeCell ref="O117:S117"/>
    <mergeCell ref="T117:X117"/>
    <mergeCell ref="J119:K119"/>
    <mergeCell ref="M119:N119"/>
    <mergeCell ref="O119:S119"/>
    <mergeCell ref="T119:X119"/>
    <mergeCell ref="Y117:AC117"/>
    <mergeCell ref="B118:D118"/>
    <mergeCell ref="E118:I118"/>
    <mergeCell ref="J118:K118"/>
    <mergeCell ref="M118:N118"/>
    <mergeCell ref="O118:S118"/>
    <mergeCell ref="Y119:AC119"/>
    <mergeCell ref="B120:D120"/>
    <mergeCell ref="E120:I120"/>
    <mergeCell ref="J120:K120"/>
    <mergeCell ref="M120:N120"/>
    <mergeCell ref="O120:S120"/>
    <mergeCell ref="T120:X120"/>
    <mergeCell ref="Y120:AC120"/>
    <mergeCell ref="B119:D119"/>
    <mergeCell ref="E119:I119"/>
    <mergeCell ref="I122:J122"/>
    <mergeCell ref="K122:S122"/>
    <mergeCell ref="T122:V122"/>
    <mergeCell ref="W122:AC122"/>
    <mergeCell ref="A123:A124"/>
    <mergeCell ref="B123:D124"/>
    <mergeCell ref="E123:S124"/>
    <mergeCell ref="T123:AC123"/>
    <mergeCell ref="T124:X124"/>
    <mergeCell ref="Y124:AC124"/>
    <mergeCell ref="T126:X126"/>
    <mergeCell ref="Y126:AC126"/>
    <mergeCell ref="B125:D125"/>
    <mergeCell ref="E125:I125"/>
    <mergeCell ref="J125:K125"/>
    <mergeCell ref="M125:N125"/>
    <mergeCell ref="O125:S125"/>
    <mergeCell ref="T125:X125"/>
    <mergeCell ref="J127:K127"/>
    <mergeCell ref="M127:N127"/>
    <mergeCell ref="O127:S127"/>
    <mergeCell ref="T127:X127"/>
    <mergeCell ref="Y125:AC125"/>
    <mergeCell ref="B126:D126"/>
    <mergeCell ref="E126:I126"/>
    <mergeCell ref="J126:K126"/>
    <mergeCell ref="M126:N126"/>
    <mergeCell ref="O126:S126"/>
    <mergeCell ref="Y127:AC127"/>
    <mergeCell ref="B128:D128"/>
    <mergeCell ref="E128:I128"/>
    <mergeCell ref="J128:K128"/>
    <mergeCell ref="M128:N128"/>
    <mergeCell ref="O128:S128"/>
    <mergeCell ref="T128:X128"/>
    <mergeCell ref="Y128:AC128"/>
    <mergeCell ref="B127:D127"/>
    <mergeCell ref="E127:I127"/>
    <mergeCell ref="I130:J130"/>
    <mergeCell ref="K130:S130"/>
    <mergeCell ref="T130:V130"/>
    <mergeCell ref="W130:AC130"/>
    <mergeCell ref="A131:A132"/>
    <mergeCell ref="B131:D132"/>
    <mergeCell ref="E131:S132"/>
    <mergeCell ref="T131:AC131"/>
    <mergeCell ref="T132:X132"/>
    <mergeCell ref="Y132:AC132"/>
    <mergeCell ref="T134:X134"/>
    <mergeCell ref="Y134:AC134"/>
    <mergeCell ref="B133:D133"/>
    <mergeCell ref="E133:I133"/>
    <mergeCell ref="J133:K133"/>
    <mergeCell ref="M133:N133"/>
    <mergeCell ref="O133:S133"/>
    <mergeCell ref="T133:X133"/>
    <mergeCell ref="J135:K135"/>
    <mergeCell ref="M135:N135"/>
    <mergeCell ref="O135:S135"/>
    <mergeCell ref="T135:X135"/>
    <mergeCell ref="Y133:AC133"/>
    <mergeCell ref="B134:D134"/>
    <mergeCell ref="E134:I134"/>
    <mergeCell ref="J134:K134"/>
    <mergeCell ref="M134:N134"/>
    <mergeCell ref="O134:S134"/>
    <mergeCell ref="Y135:AC135"/>
    <mergeCell ref="B136:D136"/>
    <mergeCell ref="E136:I136"/>
    <mergeCell ref="J136:K136"/>
    <mergeCell ref="M136:N136"/>
    <mergeCell ref="O136:S136"/>
    <mergeCell ref="T136:X136"/>
    <mergeCell ref="Y136:AC136"/>
    <mergeCell ref="B135:D135"/>
    <mergeCell ref="E135:I135"/>
    <mergeCell ref="I138:J138"/>
    <mergeCell ref="K138:S138"/>
    <mergeCell ref="T138:V138"/>
    <mergeCell ref="W138:AC138"/>
    <mergeCell ref="A139:A140"/>
    <mergeCell ref="B139:D140"/>
    <mergeCell ref="E139:S140"/>
    <mergeCell ref="T139:AC139"/>
    <mergeCell ref="T140:X140"/>
    <mergeCell ref="Y140:AC140"/>
    <mergeCell ref="B141:D141"/>
    <mergeCell ref="E141:I141"/>
    <mergeCell ref="J141:K141"/>
    <mergeCell ref="M141:N141"/>
    <mergeCell ref="O141:S141"/>
    <mergeCell ref="T141:X141"/>
    <mergeCell ref="B142:D142"/>
    <mergeCell ref="E142:I142"/>
    <mergeCell ref="J142:K142"/>
    <mergeCell ref="M142:N142"/>
    <mergeCell ref="O142:S142"/>
    <mergeCell ref="T142:X142"/>
    <mergeCell ref="E143:I143"/>
    <mergeCell ref="J143:K143"/>
    <mergeCell ref="M143:N143"/>
    <mergeCell ref="O143:S143"/>
    <mergeCell ref="T143:X143"/>
    <mergeCell ref="Y141:AC141"/>
    <mergeCell ref="Y142:AC142"/>
    <mergeCell ref="Y148:AC148"/>
    <mergeCell ref="Y143:AC143"/>
    <mergeCell ref="B144:D144"/>
    <mergeCell ref="E144:I144"/>
    <mergeCell ref="J144:K144"/>
    <mergeCell ref="M144:N144"/>
    <mergeCell ref="O144:S144"/>
    <mergeCell ref="T144:X144"/>
    <mergeCell ref="Y144:AC144"/>
    <mergeCell ref="B143:D143"/>
    <mergeCell ref="I146:J146"/>
    <mergeCell ref="K146:S146"/>
    <mergeCell ref="T146:V146"/>
    <mergeCell ref="W146:AC146"/>
    <mergeCell ref="Y149:AC149"/>
    <mergeCell ref="A147:A148"/>
    <mergeCell ref="B147:D148"/>
    <mergeCell ref="E147:S148"/>
    <mergeCell ref="T147:AC147"/>
    <mergeCell ref="T148:X148"/>
    <mergeCell ref="E150:I150"/>
    <mergeCell ref="J150:K150"/>
    <mergeCell ref="M150:N150"/>
    <mergeCell ref="O150:S150"/>
    <mergeCell ref="T150:X150"/>
    <mergeCell ref="J149:K149"/>
    <mergeCell ref="M149:N149"/>
    <mergeCell ref="O149:S149"/>
    <mergeCell ref="T149:X149"/>
    <mergeCell ref="Y150:AC150"/>
    <mergeCell ref="B149:D149"/>
    <mergeCell ref="E149:I149"/>
    <mergeCell ref="B152:D152"/>
    <mergeCell ref="E152:I152"/>
    <mergeCell ref="J152:K152"/>
    <mergeCell ref="M152:N152"/>
    <mergeCell ref="O152:S152"/>
    <mergeCell ref="T152:X152"/>
    <mergeCell ref="B150:D150"/>
    <mergeCell ref="B153:D153"/>
    <mergeCell ref="E153:I153"/>
    <mergeCell ref="J153:K153"/>
    <mergeCell ref="M153:N153"/>
    <mergeCell ref="O153:S153"/>
    <mergeCell ref="T153:X153"/>
    <mergeCell ref="A156:A157"/>
    <mergeCell ref="B156:D157"/>
    <mergeCell ref="E156:S157"/>
    <mergeCell ref="T156:AC156"/>
    <mergeCell ref="T157:X157"/>
    <mergeCell ref="B151:D151"/>
    <mergeCell ref="E151:I151"/>
    <mergeCell ref="J151:K151"/>
    <mergeCell ref="M151:N151"/>
    <mergeCell ref="O151:S151"/>
    <mergeCell ref="T158:X158"/>
    <mergeCell ref="Y158:AC158"/>
    <mergeCell ref="Y151:AC151"/>
    <mergeCell ref="I155:J155"/>
    <mergeCell ref="K155:S155"/>
    <mergeCell ref="T155:V155"/>
    <mergeCell ref="W155:AC155"/>
    <mergeCell ref="T151:X151"/>
    <mergeCell ref="Y152:AC152"/>
    <mergeCell ref="Y153:AC153"/>
    <mergeCell ref="J159:K159"/>
    <mergeCell ref="M159:N159"/>
    <mergeCell ref="O159:S159"/>
    <mergeCell ref="T159:X159"/>
    <mergeCell ref="Y157:AC157"/>
    <mergeCell ref="B158:D158"/>
    <mergeCell ref="E158:I158"/>
    <mergeCell ref="J158:K158"/>
    <mergeCell ref="M158:N158"/>
    <mergeCell ref="O158:S158"/>
    <mergeCell ref="Y159:AC159"/>
    <mergeCell ref="B160:D160"/>
    <mergeCell ref="E160:I160"/>
    <mergeCell ref="J160:K160"/>
    <mergeCell ref="M160:N160"/>
    <mergeCell ref="O160:S160"/>
    <mergeCell ref="T160:X160"/>
    <mergeCell ref="Y160:AC160"/>
    <mergeCell ref="B159:D159"/>
    <mergeCell ref="E159:I159"/>
    <mergeCell ref="A164:A165"/>
    <mergeCell ref="B164:D165"/>
    <mergeCell ref="E164:S165"/>
    <mergeCell ref="T164:AC164"/>
    <mergeCell ref="T165:X165"/>
    <mergeCell ref="B161:D161"/>
    <mergeCell ref="E161:I161"/>
    <mergeCell ref="J161:K161"/>
    <mergeCell ref="M161:N161"/>
    <mergeCell ref="O161:S161"/>
    <mergeCell ref="T166:X166"/>
    <mergeCell ref="Y166:AC166"/>
    <mergeCell ref="Y161:AC161"/>
    <mergeCell ref="I163:J163"/>
    <mergeCell ref="K163:S163"/>
    <mergeCell ref="T163:V163"/>
    <mergeCell ref="W163:AC163"/>
    <mergeCell ref="T161:X161"/>
    <mergeCell ref="J167:K167"/>
    <mergeCell ref="M167:N167"/>
    <mergeCell ref="O167:S167"/>
    <mergeCell ref="T167:X167"/>
    <mergeCell ref="Y165:AC165"/>
    <mergeCell ref="B166:D166"/>
    <mergeCell ref="E166:I166"/>
    <mergeCell ref="J166:K166"/>
    <mergeCell ref="M166:N166"/>
    <mergeCell ref="O166:S166"/>
    <mergeCell ref="Y167:AC167"/>
    <mergeCell ref="B168:D168"/>
    <mergeCell ref="E168:I168"/>
    <mergeCell ref="J168:K168"/>
    <mergeCell ref="M168:N168"/>
    <mergeCell ref="O168:S168"/>
    <mergeCell ref="T168:X168"/>
    <mergeCell ref="Y168:AC168"/>
    <mergeCell ref="B167:D167"/>
    <mergeCell ref="E167:I167"/>
    <mergeCell ref="A172:A173"/>
    <mergeCell ref="B172:D173"/>
    <mergeCell ref="E172:S173"/>
    <mergeCell ref="T172:AC172"/>
    <mergeCell ref="T173:X173"/>
    <mergeCell ref="B169:D169"/>
    <mergeCell ref="E169:I169"/>
    <mergeCell ref="J169:K169"/>
    <mergeCell ref="M169:N169"/>
    <mergeCell ref="O169:S169"/>
    <mergeCell ref="T174:X174"/>
    <mergeCell ref="Y174:AC174"/>
    <mergeCell ref="Y169:AC169"/>
    <mergeCell ref="I171:J171"/>
    <mergeCell ref="K171:S171"/>
    <mergeCell ref="T171:V171"/>
    <mergeCell ref="W171:AC171"/>
    <mergeCell ref="T169:X169"/>
    <mergeCell ref="J175:K175"/>
    <mergeCell ref="M175:N175"/>
    <mergeCell ref="O175:S175"/>
    <mergeCell ref="T175:X175"/>
    <mergeCell ref="Y173:AC173"/>
    <mergeCell ref="B174:D174"/>
    <mergeCell ref="E174:I174"/>
    <mergeCell ref="J174:K174"/>
    <mergeCell ref="M174:N174"/>
    <mergeCell ref="O174:S174"/>
    <mergeCell ref="Y175:AC175"/>
    <mergeCell ref="B176:D176"/>
    <mergeCell ref="E176:I176"/>
    <mergeCell ref="J176:K176"/>
    <mergeCell ref="M176:N176"/>
    <mergeCell ref="O176:S176"/>
    <mergeCell ref="T176:X176"/>
    <mergeCell ref="Y176:AC176"/>
    <mergeCell ref="B175:D175"/>
    <mergeCell ref="E175:I175"/>
    <mergeCell ref="A180:A181"/>
    <mergeCell ref="B180:D181"/>
    <mergeCell ref="E180:S181"/>
    <mergeCell ref="T180:AC180"/>
    <mergeCell ref="T181:X181"/>
    <mergeCell ref="B177:D177"/>
    <mergeCell ref="E177:I177"/>
    <mergeCell ref="J177:K177"/>
    <mergeCell ref="M177:N177"/>
    <mergeCell ref="O177:S177"/>
    <mergeCell ref="T182:X182"/>
    <mergeCell ref="Y182:AC182"/>
    <mergeCell ref="Y177:AC177"/>
    <mergeCell ref="I179:J179"/>
    <mergeCell ref="K179:S179"/>
    <mergeCell ref="T179:V179"/>
    <mergeCell ref="W179:AC179"/>
    <mergeCell ref="T177:X177"/>
    <mergeCell ref="J183:K183"/>
    <mergeCell ref="M183:N183"/>
    <mergeCell ref="O183:S183"/>
    <mergeCell ref="T183:X183"/>
    <mergeCell ref="Y181:AC181"/>
    <mergeCell ref="B182:D182"/>
    <mergeCell ref="E182:I182"/>
    <mergeCell ref="J182:K182"/>
    <mergeCell ref="M182:N182"/>
    <mergeCell ref="O182:S182"/>
    <mergeCell ref="Y183:AC183"/>
    <mergeCell ref="B184:D184"/>
    <mergeCell ref="E184:I184"/>
    <mergeCell ref="J184:K184"/>
    <mergeCell ref="M184:N184"/>
    <mergeCell ref="O184:S184"/>
    <mergeCell ref="T184:X184"/>
    <mergeCell ref="Y184:AC184"/>
    <mergeCell ref="B183:D183"/>
    <mergeCell ref="E183:I183"/>
    <mergeCell ref="A188:A189"/>
    <mergeCell ref="B188:D189"/>
    <mergeCell ref="E188:S189"/>
    <mergeCell ref="T188:AC188"/>
    <mergeCell ref="T189:X189"/>
    <mergeCell ref="B185:D185"/>
    <mergeCell ref="E185:I185"/>
    <mergeCell ref="J185:K185"/>
    <mergeCell ref="M185:N185"/>
    <mergeCell ref="O185:S185"/>
    <mergeCell ref="T190:X190"/>
    <mergeCell ref="Y190:AC190"/>
    <mergeCell ref="Y185:AC185"/>
    <mergeCell ref="I187:J187"/>
    <mergeCell ref="K187:S187"/>
    <mergeCell ref="T187:V187"/>
    <mergeCell ref="W187:AC187"/>
    <mergeCell ref="T185:X185"/>
    <mergeCell ref="J191:K191"/>
    <mergeCell ref="M191:N191"/>
    <mergeCell ref="O191:S191"/>
    <mergeCell ref="T191:X191"/>
    <mergeCell ref="Y189:AC189"/>
    <mergeCell ref="B190:D190"/>
    <mergeCell ref="E190:I190"/>
    <mergeCell ref="J190:K190"/>
    <mergeCell ref="M190:N190"/>
    <mergeCell ref="O190:S190"/>
    <mergeCell ref="Y191:AC191"/>
    <mergeCell ref="B192:D192"/>
    <mergeCell ref="E192:I192"/>
    <mergeCell ref="J192:K192"/>
    <mergeCell ref="M192:N192"/>
    <mergeCell ref="O192:S192"/>
    <mergeCell ref="T192:X192"/>
    <mergeCell ref="Y192:AC192"/>
    <mergeCell ref="B191:D191"/>
    <mergeCell ref="E191:I191"/>
    <mergeCell ref="A196:A197"/>
    <mergeCell ref="B196:D197"/>
    <mergeCell ref="E196:S197"/>
    <mergeCell ref="T196:AC196"/>
    <mergeCell ref="T197:X197"/>
    <mergeCell ref="B193:D193"/>
    <mergeCell ref="E193:I193"/>
    <mergeCell ref="J193:K193"/>
    <mergeCell ref="M193:N193"/>
    <mergeCell ref="O193:S193"/>
    <mergeCell ref="T198:X198"/>
    <mergeCell ref="Y198:AC198"/>
    <mergeCell ref="Y193:AC193"/>
    <mergeCell ref="I195:J195"/>
    <mergeCell ref="K195:S195"/>
    <mergeCell ref="T195:V195"/>
    <mergeCell ref="W195:AC195"/>
    <mergeCell ref="T193:X193"/>
    <mergeCell ref="J199:K199"/>
    <mergeCell ref="M199:N199"/>
    <mergeCell ref="O199:S199"/>
    <mergeCell ref="T199:X199"/>
    <mergeCell ref="Y197:AC197"/>
    <mergeCell ref="B198:D198"/>
    <mergeCell ref="E198:I198"/>
    <mergeCell ref="J198:K198"/>
    <mergeCell ref="M198:N198"/>
    <mergeCell ref="O198:S198"/>
    <mergeCell ref="Y199:AC199"/>
    <mergeCell ref="B200:D200"/>
    <mergeCell ref="E200:I200"/>
    <mergeCell ref="J200:K200"/>
    <mergeCell ref="M200:N200"/>
    <mergeCell ref="O200:S200"/>
    <mergeCell ref="T200:X200"/>
    <mergeCell ref="Y200:AC200"/>
    <mergeCell ref="B199:D199"/>
    <mergeCell ref="E199:I199"/>
    <mergeCell ref="A204:A205"/>
    <mergeCell ref="B204:D205"/>
    <mergeCell ref="E204:S205"/>
    <mergeCell ref="T204:AC204"/>
    <mergeCell ref="T205:X205"/>
    <mergeCell ref="B201:D201"/>
    <mergeCell ref="E201:I201"/>
    <mergeCell ref="J201:K201"/>
    <mergeCell ref="M201:N201"/>
    <mergeCell ref="O201:S201"/>
    <mergeCell ref="T206:X206"/>
    <mergeCell ref="Y206:AC206"/>
    <mergeCell ref="Y201:AC201"/>
    <mergeCell ref="I203:J203"/>
    <mergeCell ref="K203:S203"/>
    <mergeCell ref="T203:V203"/>
    <mergeCell ref="W203:AC203"/>
    <mergeCell ref="T201:X201"/>
    <mergeCell ref="J207:K207"/>
    <mergeCell ref="M207:N207"/>
    <mergeCell ref="O207:S207"/>
    <mergeCell ref="T207:X207"/>
    <mergeCell ref="Y205:AC205"/>
    <mergeCell ref="B206:D206"/>
    <mergeCell ref="E206:I206"/>
    <mergeCell ref="J206:K206"/>
    <mergeCell ref="M206:N206"/>
    <mergeCell ref="O206:S206"/>
    <mergeCell ref="Y207:AC207"/>
    <mergeCell ref="B208:D208"/>
    <mergeCell ref="E208:I208"/>
    <mergeCell ref="J208:K208"/>
    <mergeCell ref="M208:N208"/>
    <mergeCell ref="O208:S208"/>
    <mergeCell ref="T208:X208"/>
    <mergeCell ref="Y208:AC208"/>
    <mergeCell ref="B207:D207"/>
    <mergeCell ref="E207:I207"/>
    <mergeCell ref="Y209:AC209"/>
    <mergeCell ref="B209:D209"/>
    <mergeCell ref="E209:I209"/>
    <mergeCell ref="J209:K209"/>
    <mergeCell ref="M209:N209"/>
    <mergeCell ref="O209:S209"/>
    <mergeCell ref="T209:X209"/>
    <mergeCell ref="I219:J219"/>
    <mergeCell ref="K219:S219"/>
    <mergeCell ref="T219:V219"/>
    <mergeCell ref="W219:AC219"/>
    <mergeCell ref="A220:A221"/>
    <mergeCell ref="B220:D221"/>
    <mergeCell ref="E220:S221"/>
    <mergeCell ref="T220:AC220"/>
    <mergeCell ref="T221:X221"/>
    <mergeCell ref="Y221:AC221"/>
    <mergeCell ref="T223:X223"/>
    <mergeCell ref="Y223:AC223"/>
    <mergeCell ref="B222:D222"/>
    <mergeCell ref="E222:I222"/>
    <mergeCell ref="J222:K222"/>
    <mergeCell ref="M222:N222"/>
    <mergeCell ref="O222:S222"/>
    <mergeCell ref="T222:X222"/>
    <mergeCell ref="J224:K224"/>
    <mergeCell ref="M224:N224"/>
    <mergeCell ref="O224:S224"/>
    <mergeCell ref="T224:X224"/>
    <mergeCell ref="Y222:AC222"/>
    <mergeCell ref="B223:D223"/>
    <mergeCell ref="E223:I223"/>
    <mergeCell ref="J223:K223"/>
    <mergeCell ref="M223:N223"/>
    <mergeCell ref="O223:S223"/>
    <mergeCell ref="Y224:AC224"/>
    <mergeCell ref="B225:D225"/>
    <mergeCell ref="E225:I225"/>
    <mergeCell ref="J225:K225"/>
    <mergeCell ref="M225:N225"/>
    <mergeCell ref="O225:S225"/>
    <mergeCell ref="T225:X225"/>
    <mergeCell ref="Y225:AC225"/>
    <mergeCell ref="B224:D224"/>
    <mergeCell ref="E224:I224"/>
    <mergeCell ref="I227:J227"/>
    <mergeCell ref="K227:S227"/>
    <mergeCell ref="T227:V227"/>
    <mergeCell ref="W227:AC227"/>
    <mergeCell ref="A228:A229"/>
    <mergeCell ref="B228:D229"/>
    <mergeCell ref="E228:S229"/>
    <mergeCell ref="T228:AC228"/>
    <mergeCell ref="T229:X229"/>
    <mergeCell ref="Y229:AC229"/>
    <mergeCell ref="T231:X231"/>
    <mergeCell ref="Y231:AC231"/>
    <mergeCell ref="B230:D230"/>
    <mergeCell ref="E230:I230"/>
    <mergeCell ref="J230:K230"/>
    <mergeCell ref="M230:N230"/>
    <mergeCell ref="O230:S230"/>
    <mergeCell ref="T230:X230"/>
    <mergeCell ref="J232:K232"/>
    <mergeCell ref="M232:N232"/>
    <mergeCell ref="O232:S232"/>
    <mergeCell ref="T232:X232"/>
    <mergeCell ref="Y230:AC230"/>
    <mergeCell ref="B231:D231"/>
    <mergeCell ref="E231:I231"/>
    <mergeCell ref="J231:K231"/>
    <mergeCell ref="M231:N231"/>
    <mergeCell ref="O231:S231"/>
    <mergeCell ref="Y232:AC232"/>
    <mergeCell ref="B233:D233"/>
    <mergeCell ref="E233:I233"/>
    <mergeCell ref="J233:K233"/>
    <mergeCell ref="M233:N233"/>
    <mergeCell ref="O233:S233"/>
    <mergeCell ref="T233:X233"/>
    <mergeCell ref="Y233:AC233"/>
    <mergeCell ref="B232:D232"/>
    <mergeCell ref="E232:I232"/>
    <mergeCell ref="I235:J235"/>
    <mergeCell ref="K235:S235"/>
    <mergeCell ref="T235:V235"/>
    <mergeCell ref="W235:AC235"/>
    <mergeCell ref="A236:A237"/>
    <mergeCell ref="B236:D237"/>
    <mergeCell ref="E236:S237"/>
    <mergeCell ref="T236:AC236"/>
    <mergeCell ref="T237:X237"/>
    <mergeCell ref="Y237:AC237"/>
    <mergeCell ref="T239:X239"/>
    <mergeCell ref="Y239:AC239"/>
    <mergeCell ref="B238:D238"/>
    <mergeCell ref="E238:I238"/>
    <mergeCell ref="J238:K238"/>
    <mergeCell ref="M238:N238"/>
    <mergeCell ref="O238:S238"/>
    <mergeCell ref="T238:X238"/>
    <mergeCell ref="J240:K240"/>
    <mergeCell ref="M240:N240"/>
    <mergeCell ref="O240:S240"/>
    <mergeCell ref="T240:X240"/>
    <mergeCell ref="Y238:AC238"/>
    <mergeCell ref="B239:D239"/>
    <mergeCell ref="E239:I239"/>
    <mergeCell ref="J239:K239"/>
    <mergeCell ref="M239:N239"/>
    <mergeCell ref="O239:S239"/>
    <mergeCell ref="Y240:AC240"/>
    <mergeCell ref="B241:D241"/>
    <mergeCell ref="E241:I241"/>
    <mergeCell ref="J241:K241"/>
    <mergeCell ref="M241:N241"/>
    <mergeCell ref="O241:S241"/>
    <mergeCell ref="T241:X241"/>
    <mergeCell ref="Y241:AC241"/>
    <mergeCell ref="B240:D240"/>
    <mergeCell ref="E240:I240"/>
    <mergeCell ref="I243:J243"/>
    <mergeCell ref="K243:S243"/>
    <mergeCell ref="T243:V243"/>
    <mergeCell ref="W243:AC243"/>
    <mergeCell ref="A244:A245"/>
    <mergeCell ref="B244:D245"/>
    <mergeCell ref="E244:S245"/>
    <mergeCell ref="T244:AC244"/>
    <mergeCell ref="T245:X245"/>
    <mergeCell ref="Y245:AC245"/>
    <mergeCell ref="T247:X247"/>
    <mergeCell ref="Y247:AC247"/>
    <mergeCell ref="B246:D246"/>
    <mergeCell ref="E246:I246"/>
    <mergeCell ref="J246:K246"/>
    <mergeCell ref="M246:N246"/>
    <mergeCell ref="O246:S246"/>
    <mergeCell ref="T246:X246"/>
    <mergeCell ref="J248:K248"/>
    <mergeCell ref="M248:N248"/>
    <mergeCell ref="O248:S248"/>
    <mergeCell ref="T248:X248"/>
    <mergeCell ref="Y246:AC246"/>
    <mergeCell ref="B247:D247"/>
    <mergeCell ref="E247:I247"/>
    <mergeCell ref="J247:K247"/>
    <mergeCell ref="M247:N247"/>
    <mergeCell ref="O247:S247"/>
    <mergeCell ref="Y248:AC248"/>
    <mergeCell ref="B249:D249"/>
    <mergeCell ref="E249:I249"/>
    <mergeCell ref="J249:K249"/>
    <mergeCell ref="M249:N249"/>
    <mergeCell ref="O249:S249"/>
    <mergeCell ref="T249:X249"/>
    <mergeCell ref="Y249:AC249"/>
    <mergeCell ref="B248:D248"/>
    <mergeCell ref="E248:I248"/>
    <mergeCell ref="I283:J283"/>
    <mergeCell ref="K283:S283"/>
    <mergeCell ref="T283:V283"/>
    <mergeCell ref="W283:AC283"/>
    <mergeCell ref="A284:A285"/>
    <mergeCell ref="B284:D285"/>
    <mergeCell ref="E284:S285"/>
    <mergeCell ref="T284:AC284"/>
    <mergeCell ref="T285:X285"/>
    <mergeCell ref="Y285:AC285"/>
    <mergeCell ref="T287:X287"/>
    <mergeCell ref="Y287:AC287"/>
    <mergeCell ref="B286:D286"/>
    <mergeCell ref="E286:I286"/>
    <mergeCell ref="J286:K286"/>
    <mergeCell ref="M286:N286"/>
    <mergeCell ref="O286:S286"/>
    <mergeCell ref="T286:X286"/>
    <mergeCell ref="J288:K288"/>
    <mergeCell ref="M288:N288"/>
    <mergeCell ref="O288:S288"/>
    <mergeCell ref="T288:X288"/>
    <mergeCell ref="Y286:AC286"/>
    <mergeCell ref="B287:D287"/>
    <mergeCell ref="E287:I287"/>
    <mergeCell ref="J287:K287"/>
    <mergeCell ref="M287:N287"/>
    <mergeCell ref="O287:S287"/>
    <mergeCell ref="Y288:AC288"/>
    <mergeCell ref="B289:D289"/>
    <mergeCell ref="E289:I289"/>
    <mergeCell ref="J289:K289"/>
    <mergeCell ref="M289:N289"/>
    <mergeCell ref="O289:S289"/>
    <mergeCell ref="T289:X289"/>
    <mergeCell ref="Y289:AC289"/>
    <mergeCell ref="B288:D288"/>
    <mergeCell ref="E288:I288"/>
    <mergeCell ref="I291:J291"/>
    <mergeCell ref="K291:S291"/>
    <mergeCell ref="T291:V291"/>
    <mergeCell ref="W291:AC291"/>
    <mergeCell ref="A292:A293"/>
    <mergeCell ref="B292:D293"/>
    <mergeCell ref="E292:S293"/>
    <mergeCell ref="T292:AC292"/>
    <mergeCell ref="T293:X293"/>
    <mergeCell ref="Y293:AC293"/>
    <mergeCell ref="T295:X295"/>
    <mergeCell ref="Y295:AC295"/>
    <mergeCell ref="B294:D294"/>
    <mergeCell ref="E294:I294"/>
    <mergeCell ref="J294:K294"/>
    <mergeCell ref="M294:N294"/>
    <mergeCell ref="O294:S294"/>
    <mergeCell ref="T294:X294"/>
    <mergeCell ref="J296:K296"/>
    <mergeCell ref="M296:N296"/>
    <mergeCell ref="O296:S296"/>
    <mergeCell ref="T296:X296"/>
    <mergeCell ref="Y294:AC294"/>
    <mergeCell ref="B295:D295"/>
    <mergeCell ref="E295:I295"/>
    <mergeCell ref="J295:K295"/>
    <mergeCell ref="M295:N295"/>
    <mergeCell ref="O295:S295"/>
    <mergeCell ref="Y296:AC296"/>
    <mergeCell ref="B297:D297"/>
    <mergeCell ref="E297:I297"/>
    <mergeCell ref="J297:K297"/>
    <mergeCell ref="M297:N297"/>
    <mergeCell ref="O297:S297"/>
    <mergeCell ref="T297:X297"/>
    <mergeCell ref="Y297:AC297"/>
    <mergeCell ref="B296:D296"/>
    <mergeCell ref="E296:I296"/>
    <mergeCell ref="I299:J299"/>
    <mergeCell ref="K299:S299"/>
    <mergeCell ref="T299:V299"/>
    <mergeCell ref="W299:AC299"/>
    <mergeCell ref="A300:A301"/>
    <mergeCell ref="B300:D301"/>
    <mergeCell ref="E300:S301"/>
    <mergeCell ref="T300:AC300"/>
    <mergeCell ref="T301:X301"/>
    <mergeCell ref="Y301:AC301"/>
    <mergeCell ref="T303:X303"/>
    <mergeCell ref="Y303:AC303"/>
    <mergeCell ref="B302:D302"/>
    <mergeCell ref="E302:I302"/>
    <mergeCell ref="J302:K302"/>
    <mergeCell ref="M302:N302"/>
    <mergeCell ref="O302:S302"/>
    <mergeCell ref="T302:X302"/>
    <mergeCell ref="J304:K304"/>
    <mergeCell ref="M304:N304"/>
    <mergeCell ref="O304:S304"/>
    <mergeCell ref="T304:X304"/>
    <mergeCell ref="Y302:AC302"/>
    <mergeCell ref="B303:D303"/>
    <mergeCell ref="E303:I303"/>
    <mergeCell ref="J303:K303"/>
    <mergeCell ref="M303:N303"/>
    <mergeCell ref="O303:S303"/>
    <mergeCell ref="Y304:AC304"/>
    <mergeCell ref="B305:D305"/>
    <mergeCell ref="E305:I305"/>
    <mergeCell ref="J305:K305"/>
    <mergeCell ref="M305:N305"/>
    <mergeCell ref="O305:S305"/>
    <mergeCell ref="T305:X305"/>
    <mergeCell ref="Y305:AC305"/>
    <mergeCell ref="B304:D304"/>
    <mergeCell ref="E304:I304"/>
    <mergeCell ref="I307:J307"/>
    <mergeCell ref="K307:S307"/>
    <mergeCell ref="T307:V307"/>
    <mergeCell ref="W307:AC307"/>
    <mergeCell ref="A308:A309"/>
    <mergeCell ref="B308:D309"/>
    <mergeCell ref="E308:S309"/>
    <mergeCell ref="T308:AC308"/>
    <mergeCell ref="T309:X309"/>
    <mergeCell ref="Y309:AC309"/>
    <mergeCell ref="T311:X311"/>
    <mergeCell ref="Y311:AC311"/>
    <mergeCell ref="B310:D310"/>
    <mergeCell ref="E310:I310"/>
    <mergeCell ref="J310:K310"/>
    <mergeCell ref="M310:N310"/>
    <mergeCell ref="O310:S310"/>
    <mergeCell ref="T310:X310"/>
    <mergeCell ref="J312:K312"/>
    <mergeCell ref="M312:N312"/>
    <mergeCell ref="O312:S312"/>
    <mergeCell ref="T312:X312"/>
    <mergeCell ref="Y310:AC310"/>
    <mergeCell ref="B311:D311"/>
    <mergeCell ref="E311:I311"/>
    <mergeCell ref="J311:K311"/>
    <mergeCell ref="M311:N311"/>
    <mergeCell ref="O311:S311"/>
    <mergeCell ref="Y312:AC312"/>
    <mergeCell ref="B313:D313"/>
    <mergeCell ref="E313:I313"/>
    <mergeCell ref="J313:K313"/>
    <mergeCell ref="M313:N313"/>
    <mergeCell ref="O313:S313"/>
    <mergeCell ref="T313:X313"/>
    <mergeCell ref="Y313:AC313"/>
    <mergeCell ref="B312:D312"/>
    <mergeCell ref="E312:I312"/>
    <mergeCell ref="I315:J315"/>
    <mergeCell ref="K315:S315"/>
    <mergeCell ref="T315:V315"/>
    <mergeCell ref="W315:AC315"/>
    <mergeCell ref="A316:A317"/>
    <mergeCell ref="B316:D317"/>
    <mergeCell ref="E316:S317"/>
    <mergeCell ref="T316:AC316"/>
    <mergeCell ref="T317:X317"/>
    <mergeCell ref="Y317:AC317"/>
    <mergeCell ref="T319:X319"/>
    <mergeCell ref="Y319:AC319"/>
    <mergeCell ref="B318:D318"/>
    <mergeCell ref="E318:I318"/>
    <mergeCell ref="J318:K318"/>
    <mergeCell ref="M318:N318"/>
    <mergeCell ref="O318:S318"/>
    <mergeCell ref="T318:X318"/>
    <mergeCell ref="J320:K320"/>
    <mergeCell ref="M320:N320"/>
    <mergeCell ref="O320:S320"/>
    <mergeCell ref="T320:X320"/>
    <mergeCell ref="Y318:AC318"/>
    <mergeCell ref="B319:D319"/>
    <mergeCell ref="E319:I319"/>
    <mergeCell ref="J319:K319"/>
    <mergeCell ref="M319:N319"/>
    <mergeCell ref="O319:S319"/>
    <mergeCell ref="Y320:AC320"/>
    <mergeCell ref="B321:D321"/>
    <mergeCell ref="E321:I321"/>
    <mergeCell ref="J321:K321"/>
    <mergeCell ref="M321:N321"/>
    <mergeCell ref="O321:S321"/>
    <mergeCell ref="T321:X321"/>
    <mergeCell ref="Y321:AC321"/>
    <mergeCell ref="B320:D320"/>
    <mergeCell ref="E320:I320"/>
    <mergeCell ref="I323:J323"/>
    <mergeCell ref="K323:S323"/>
    <mergeCell ref="T323:V323"/>
    <mergeCell ref="W323:AC323"/>
    <mergeCell ref="A324:A325"/>
    <mergeCell ref="B324:D325"/>
    <mergeCell ref="E324:S325"/>
    <mergeCell ref="T324:AC324"/>
    <mergeCell ref="T325:X325"/>
    <mergeCell ref="Y325:AC325"/>
    <mergeCell ref="T327:X327"/>
    <mergeCell ref="Y327:AC327"/>
    <mergeCell ref="B326:D326"/>
    <mergeCell ref="E326:I326"/>
    <mergeCell ref="J326:K326"/>
    <mergeCell ref="M326:N326"/>
    <mergeCell ref="O326:S326"/>
    <mergeCell ref="T326:X326"/>
    <mergeCell ref="J328:K328"/>
    <mergeCell ref="M328:N328"/>
    <mergeCell ref="O328:S328"/>
    <mergeCell ref="T328:X328"/>
    <mergeCell ref="Y326:AC326"/>
    <mergeCell ref="B327:D327"/>
    <mergeCell ref="E327:I327"/>
    <mergeCell ref="J327:K327"/>
    <mergeCell ref="M327:N327"/>
    <mergeCell ref="O327:S327"/>
    <mergeCell ref="Y328:AC328"/>
    <mergeCell ref="B329:D329"/>
    <mergeCell ref="E329:I329"/>
    <mergeCell ref="J329:K329"/>
    <mergeCell ref="M329:N329"/>
    <mergeCell ref="O329:S329"/>
    <mergeCell ref="T329:X329"/>
    <mergeCell ref="Y329:AC329"/>
    <mergeCell ref="B328:D328"/>
    <mergeCell ref="E328:I328"/>
    <mergeCell ref="I331:J331"/>
    <mergeCell ref="K331:S331"/>
    <mergeCell ref="T331:V331"/>
    <mergeCell ref="W331:AC331"/>
    <mergeCell ref="A332:A333"/>
    <mergeCell ref="B332:D333"/>
    <mergeCell ref="E332:S333"/>
    <mergeCell ref="T332:AC332"/>
    <mergeCell ref="T333:X333"/>
    <mergeCell ref="Y333:AC333"/>
    <mergeCell ref="T335:X335"/>
    <mergeCell ref="Y335:AC335"/>
    <mergeCell ref="B334:D334"/>
    <mergeCell ref="E334:I334"/>
    <mergeCell ref="J334:K334"/>
    <mergeCell ref="M334:N334"/>
    <mergeCell ref="O334:S334"/>
    <mergeCell ref="T334:X334"/>
    <mergeCell ref="J336:K336"/>
    <mergeCell ref="M336:N336"/>
    <mergeCell ref="O336:S336"/>
    <mergeCell ref="T336:X336"/>
    <mergeCell ref="Y334:AC334"/>
    <mergeCell ref="B335:D335"/>
    <mergeCell ref="E335:I335"/>
    <mergeCell ref="J335:K335"/>
    <mergeCell ref="M335:N335"/>
    <mergeCell ref="O335:S335"/>
    <mergeCell ref="Y336:AC336"/>
    <mergeCell ref="B337:D337"/>
    <mergeCell ref="E337:I337"/>
    <mergeCell ref="J337:K337"/>
    <mergeCell ref="M337:N337"/>
    <mergeCell ref="O337:S337"/>
    <mergeCell ref="T337:X337"/>
    <mergeCell ref="Y337:AC337"/>
    <mergeCell ref="B336:D336"/>
    <mergeCell ref="E336:I336"/>
    <mergeCell ref="I339:J339"/>
    <mergeCell ref="K339:S339"/>
    <mergeCell ref="T339:V339"/>
    <mergeCell ref="W339:AC339"/>
    <mergeCell ref="A340:A341"/>
    <mergeCell ref="B340:D341"/>
    <mergeCell ref="E340:S341"/>
    <mergeCell ref="T340:AC340"/>
    <mergeCell ref="T341:X341"/>
    <mergeCell ref="Y341:AC341"/>
    <mergeCell ref="T343:X343"/>
    <mergeCell ref="Y343:AC343"/>
    <mergeCell ref="B342:D342"/>
    <mergeCell ref="E342:I342"/>
    <mergeCell ref="J342:K342"/>
    <mergeCell ref="M342:N342"/>
    <mergeCell ref="O342:S342"/>
    <mergeCell ref="T342:X342"/>
    <mergeCell ref="J344:K344"/>
    <mergeCell ref="M344:N344"/>
    <mergeCell ref="O344:S344"/>
    <mergeCell ref="T344:X344"/>
    <mergeCell ref="Y342:AC342"/>
    <mergeCell ref="B343:D343"/>
    <mergeCell ref="E343:I343"/>
    <mergeCell ref="J343:K343"/>
    <mergeCell ref="M343:N343"/>
    <mergeCell ref="O343:S343"/>
    <mergeCell ref="Y344:AC344"/>
    <mergeCell ref="B345:D345"/>
    <mergeCell ref="E345:I345"/>
    <mergeCell ref="J345:K345"/>
    <mergeCell ref="M345:N345"/>
    <mergeCell ref="O345:S345"/>
    <mergeCell ref="T345:X345"/>
    <mergeCell ref="Y345:AC345"/>
    <mergeCell ref="B344:D344"/>
    <mergeCell ref="E344:I344"/>
    <mergeCell ref="I395:J395"/>
    <mergeCell ref="K395:S395"/>
    <mergeCell ref="T395:V395"/>
    <mergeCell ref="W395:AC395"/>
    <mergeCell ref="A396:A397"/>
    <mergeCell ref="B396:D397"/>
    <mergeCell ref="E396:S397"/>
    <mergeCell ref="T396:AC396"/>
    <mergeCell ref="T397:X397"/>
    <mergeCell ref="Y397:AC397"/>
    <mergeCell ref="T399:X399"/>
    <mergeCell ref="Y399:AC399"/>
    <mergeCell ref="B398:D398"/>
    <mergeCell ref="E398:I398"/>
    <mergeCell ref="J398:K398"/>
    <mergeCell ref="M398:N398"/>
    <mergeCell ref="O398:S398"/>
    <mergeCell ref="T398:X398"/>
    <mergeCell ref="J400:K400"/>
    <mergeCell ref="M400:N400"/>
    <mergeCell ref="O400:S400"/>
    <mergeCell ref="T400:X400"/>
    <mergeCell ref="Y398:AC398"/>
    <mergeCell ref="B399:D399"/>
    <mergeCell ref="E399:I399"/>
    <mergeCell ref="J399:K399"/>
    <mergeCell ref="M399:N399"/>
    <mergeCell ref="O399:S399"/>
    <mergeCell ref="Y400:AC400"/>
    <mergeCell ref="B401:D401"/>
    <mergeCell ref="E401:I401"/>
    <mergeCell ref="J401:K401"/>
    <mergeCell ref="M401:N401"/>
    <mergeCell ref="O401:S401"/>
    <mergeCell ref="T401:X401"/>
    <mergeCell ref="Y401:AC401"/>
    <mergeCell ref="B400:D400"/>
    <mergeCell ref="E400:I400"/>
    <mergeCell ref="I403:J403"/>
    <mergeCell ref="K403:S403"/>
    <mergeCell ref="T403:V403"/>
    <mergeCell ref="W403:AC403"/>
    <mergeCell ref="A404:A405"/>
    <mergeCell ref="B404:D405"/>
    <mergeCell ref="E404:S405"/>
    <mergeCell ref="T404:AC404"/>
    <mergeCell ref="T405:X405"/>
    <mergeCell ref="Y405:AC405"/>
    <mergeCell ref="T407:X407"/>
    <mergeCell ref="Y407:AC407"/>
    <mergeCell ref="B406:D406"/>
    <mergeCell ref="E406:I406"/>
    <mergeCell ref="J406:K406"/>
    <mergeCell ref="M406:N406"/>
    <mergeCell ref="O406:S406"/>
    <mergeCell ref="T406:X406"/>
    <mergeCell ref="J408:K408"/>
    <mergeCell ref="M408:N408"/>
    <mergeCell ref="O408:S408"/>
    <mergeCell ref="T408:X408"/>
    <mergeCell ref="Y406:AC406"/>
    <mergeCell ref="B407:D407"/>
    <mergeCell ref="E407:I407"/>
    <mergeCell ref="J407:K407"/>
    <mergeCell ref="M407:N407"/>
    <mergeCell ref="O407:S407"/>
    <mergeCell ref="Y408:AC408"/>
    <mergeCell ref="B409:D409"/>
    <mergeCell ref="E409:I409"/>
    <mergeCell ref="J409:K409"/>
    <mergeCell ref="M409:N409"/>
    <mergeCell ref="O409:S409"/>
    <mergeCell ref="T409:X409"/>
    <mergeCell ref="Y409:AC409"/>
    <mergeCell ref="B408:D408"/>
    <mergeCell ref="E408:I408"/>
    <mergeCell ref="I411:J411"/>
    <mergeCell ref="K411:S411"/>
    <mergeCell ref="T411:V411"/>
    <mergeCell ref="W411:AC411"/>
    <mergeCell ref="A412:A413"/>
    <mergeCell ref="B412:D413"/>
    <mergeCell ref="E412:S413"/>
    <mergeCell ref="T412:AC412"/>
    <mergeCell ref="T413:X413"/>
    <mergeCell ref="Y413:AC413"/>
    <mergeCell ref="T415:X415"/>
    <mergeCell ref="Y415:AC415"/>
    <mergeCell ref="B414:D414"/>
    <mergeCell ref="E414:I414"/>
    <mergeCell ref="J414:K414"/>
    <mergeCell ref="M414:N414"/>
    <mergeCell ref="O414:S414"/>
    <mergeCell ref="T414:X414"/>
    <mergeCell ref="J416:K416"/>
    <mergeCell ref="M416:N416"/>
    <mergeCell ref="O416:S416"/>
    <mergeCell ref="T416:X416"/>
    <mergeCell ref="Y414:AC414"/>
    <mergeCell ref="B415:D415"/>
    <mergeCell ref="E415:I415"/>
    <mergeCell ref="J415:K415"/>
    <mergeCell ref="M415:N415"/>
    <mergeCell ref="O415:S415"/>
    <mergeCell ref="Y416:AC416"/>
    <mergeCell ref="B417:D417"/>
    <mergeCell ref="E417:I417"/>
    <mergeCell ref="J417:K417"/>
    <mergeCell ref="M417:N417"/>
    <mergeCell ref="O417:S417"/>
    <mergeCell ref="T417:X417"/>
    <mergeCell ref="Y417:AC417"/>
    <mergeCell ref="B416:D416"/>
    <mergeCell ref="E416:I416"/>
    <mergeCell ref="I419:J419"/>
    <mergeCell ref="K419:S419"/>
    <mergeCell ref="T419:V419"/>
    <mergeCell ref="W419:AC419"/>
    <mergeCell ref="A420:A421"/>
    <mergeCell ref="B420:D421"/>
    <mergeCell ref="E420:S421"/>
    <mergeCell ref="T420:AC420"/>
    <mergeCell ref="T421:X421"/>
    <mergeCell ref="Y421:AC421"/>
    <mergeCell ref="T423:X423"/>
    <mergeCell ref="Y423:AC423"/>
    <mergeCell ref="B422:D422"/>
    <mergeCell ref="E422:I422"/>
    <mergeCell ref="J422:K422"/>
    <mergeCell ref="M422:N422"/>
    <mergeCell ref="O422:S422"/>
    <mergeCell ref="T422:X422"/>
    <mergeCell ref="J424:K424"/>
    <mergeCell ref="M424:N424"/>
    <mergeCell ref="O424:S424"/>
    <mergeCell ref="T424:X424"/>
    <mergeCell ref="Y422:AC422"/>
    <mergeCell ref="B423:D423"/>
    <mergeCell ref="E423:I423"/>
    <mergeCell ref="J423:K423"/>
    <mergeCell ref="M423:N423"/>
    <mergeCell ref="O423:S423"/>
    <mergeCell ref="Y424:AC424"/>
    <mergeCell ref="B425:D425"/>
    <mergeCell ref="E425:I425"/>
    <mergeCell ref="J425:K425"/>
    <mergeCell ref="M425:N425"/>
    <mergeCell ref="O425:S425"/>
    <mergeCell ref="T425:X425"/>
    <mergeCell ref="Y425:AC425"/>
    <mergeCell ref="B424:D424"/>
    <mergeCell ref="E424:I424"/>
    <mergeCell ref="I427:J427"/>
    <mergeCell ref="K427:S427"/>
    <mergeCell ref="T427:V427"/>
    <mergeCell ref="W427:AC427"/>
    <mergeCell ref="A428:A429"/>
    <mergeCell ref="B428:D429"/>
    <mergeCell ref="E428:S429"/>
    <mergeCell ref="T428:AC428"/>
    <mergeCell ref="T429:X429"/>
    <mergeCell ref="Y429:AC429"/>
    <mergeCell ref="T431:X431"/>
    <mergeCell ref="Y431:AC431"/>
    <mergeCell ref="B430:D430"/>
    <mergeCell ref="E430:I430"/>
    <mergeCell ref="J430:K430"/>
    <mergeCell ref="M430:N430"/>
    <mergeCell ref="O430:S430"/>
    <mergeCell ref="T430:X430"/>
    <mergeCell ref="J432:K432"/>
    <mergeCell ref="M432:N432"/>
    <mergeCell ref="O432:S432"/>
    <mergeCell ref="T432:X432"/>
    <mergeCell ref="Y430:AC430"/>
    <mergeCell ref="B431:D431"/>
    <mergeCell ref="E431:I431"/>
    <mergeCell ref="J431:K431"/>
    <mergeCell ref="M431:N431"/>
    <mergeCell ref="O431:S431"/>
    <mergeCell ref="Y432:AC432"/>
    <mergeCell ref="B433:D433"/>
    <mergeCell ref="E433:I433"/>
    <mergeCell ref="J433:K433"/>
    <mergeCell ref="M433:N433"/>
    <mergeCell ref="O433:S433"/>
    <mergeCell ref="T433:X433"/>
    <mergeCell ref="Y433:AC433"/>
    <mergeCell ref="B432:D432"/>
    <mergeCell ref="E432:I432"/>
    <mergeCell ref="I451:J451"/>
    <mergeCell ref="K451:S451"/>
    <mergeCell ref="T451:V451"/>
    <mergeCell ref="W451:AC451"/>
    <mergeCell ref="A452:A453"/>
    <mergeCell ref="B452:D453"/>
    <mergeCell ref="E452:S453"/>
    <mergeCell ref="T452:AC452"/>
    <mergeCell ref="T453:X453"/>
    <mergeCell ref="Y453:AC453"/>
    <mergeCell ref="T455:X455"/>
    <mergeCell ref="Y455:AC455"/>
    <mergeCell ref="B454:D454"/>
    <mergeCell ref="E454:I454"/>
    <mergeCell ref="J454:K454"/>
    <mergeCell ref="M454:N454"/>
    <mergeCell ref="O454:S454"/>
    <mergeCell ref="T454:X454"/>
    <mergeCell ref="J456:K456"/>
    <mergeCell ref="M456:N456"/>
    <mergeCell ref="O456:S456"/>
    <mergeCell ref="T456:X456"/>
    <mergeCell ref="Y454:AC454"/>
    <mergeCell ref="B455:D455"/>
    <mergeCell ref="E455:I455"/>
    <mergeCell ref="J455:K455"/>
    <mergeCell ref="M455:N455"/>
    <mergeCell ref="O455:S455"/>
    <mergeCell ref="Y456:AC456"/>
    <mergeCell ref="B457:D457"/>
    <mergeCell ref="E457:I457"/>
    <mergeCell ref="J457:K457"/>
    <mergeCell ref="M457:N457"/>
    <mergeCell ref="O457:S457"/>
    <mergeCell ref="T457:X457"/>
    <mergeCell ref="Y457:AC457"/>
    <mergeCell ref="B456:D456"/>
    <mergeCell ref="E456:I456"/>
    <mergeCell ref="I459:J459"/>
    <mergeCell ref="K459:S459"/>
    <mergeCell ref="T459:V459"/>
    <mergeCell ref="W459:AC459"/>
    <mergeCell ref="A460:A461"/>
    <mergeCell ref="B460:D461"/>
    <mergeCell ref="E460:S461"/>
    <mergeCell ref="T460:AC460"/>
    <mergeCell ref="T461:X461"/>
    <mergeCell ref="Y461:AC461"/>
    <mergeCell ref="T463:X463"/>
    <mergeCell ref="Y463:AC463"/>
    <mergeCell ref="B462:D462"/>
    <mergeCell ref="E462:I462"/>
    <mergeCell ref="J462:K462"/>
    <mergeCell ref="M462:N462"/>
    <mergeCell ref="O462:S462"/>
    <mergeCell ref="T462:X462"/>
    <mergeCell ref="J464:K464"/>
    <mergeCell ref="M464:N464"/>
    <mergeCell ref="O464:S464"/>
    <mergeCell ref="T464:X464"/>
    <mergeCell ref="Y462:AC462"/>
    <mergeCell ref="B463:D463"/>
    <mergeCell ref="E463:I463"/>
    <mergeCell ref="J463:K463"/>
    <mergeCell ref="M463:N463"/>
    <mergeCell ref="O463:S463"/>
    <mergeCell ref="Y464:AC464"/>
    <mergeCell ref="B465:D465"/>
    <mergeCell ref="E465:I465"/>
    <mergeCell ref="J465:K465"/>
    <mergeCell ref="M465:N465"/>
    <mergeCell ref="O465:S465"/>
    <mergeCell ref="T465:X465"/>
    <mergeCell ref="Y465:AC465"/>
    <mergeCell ref="B464:D464"/>
    <mergeCell ref="E464:I464"/>
    <mergeCell ref="I467:J467"/>
    <mergeCell ref="K467:S467"/>
    <mergeCell ref="T467:V467"/>
    <mergeCell ref="W467:AC467"/>
    <mergeCell ref="A468:A469"/>
    <mergeCell ref="B468:D469"/>
    <mergeCell ref="E468:S469"/>
    <mergeCell ref="T468:AC468"/>
    <mergeCell ref="T469:X469"/>
    <mergeCell ref="Y469:AC469"/>
    <mergeCell ref="T471:X471"/>
    <mergeCell ref="Y471:AC471"/>
    <mergeCell ref="B470:D470"/>
    <mergeCell ref="E470:I470"/>
    <mergeCell ref="J470:K470"/>
    <mergeCell ref="M470:N470"/>
    <mergeCell ref="O470:S470"/>
    <mergeCell ref="T470:X470"/>
    <mergeCell ref="J472:K472"/>
    <mergeCell ref="M472:N472"/>
    <mergeCell ref="O472:S472"/>
    <mergeCell ref="T472:X472"/>
    <mergeCell ref="Y470:AC470"/>
    <mergeCell ref="B471:D471"/>
    <mergeCell ref="E471:I471"/>
    <mergeCell ref="J471:K471"/>
    <mergeCell ref="M471:N471"/>
    <mergeCell ref="O471:S471"/>
    <mergeCell ref="Y472:AC472"/>
    <mergeCell ref="B473:D473"/>
    <mergeCell ref="E473:I473"/>
    <mergeCell ref="J473:K473"/>
    <mergeCell ref="M473:N473"/>
    <mergeCell ref="O473:S473"/>
    <mergeCell ref="T473:X473"/>
    <mergeCell ref="Y473:AC473"/>
    <mergeCell ref="B472:D472"/>
    <mergeCell ref="E472:I472"/>
    <mergeCell ref="I475:J475"/>
    <mergeCell ref="K475:S475"/>
    <mergeCell ref="T475:V475"/>
    <mergeCell ref="W475:AC475"/>
    <mergeCell ref="A476:A477"/>
    <mergeCell ref="B476:D477"/>
    <mergeCell ref="E476:S477"/>
    <mergeCell ref="T476:AC476"/>
    <mergeCell ref="T477:X477"/>
    <mergeCell ref="Y477:AC477"/>
    <mergeCell ref="T479:X479"/>
    <mergeCell ref="Y479:AC479"/>
    <mergeCell ref="B478:D478"/>
    <mergeCell ref="E478:I478"/>
    <mergeCell ref="J478:K478"/>
    <mergeCell ref="M478:N478"/>
    <mergeCell ref="O478:S478"/>
    <mergeCell ref="T478:X478"/>
    <mergeCell ref="J480:K480"/>
    <mergeCell ref="M480:N480"/>
    <mergeCell ref="O480:S480"/>
    <mergeCell ref="T480:X480"/>
    <mergeCell ref="Y478:AC478"/>
    <mergeCell ref="B479:D479"/>
    <mergeCell ref="E479:I479"/>
    <mergeCell ref="J479:K479"/>
    <mergeCell ref="M479:N479"/>
    <mergeCell ref="O479:S479"/>
    <mergeCell ref="Y480:AC480"/>
    <mergeCell ref="B481:D481"/>
    <mergeCell ref="E481:I481"/>
    <mergeCell ref="J481:K481"/>
    <mergeCell ref="M481:N481"/>
    <mergeCell ref="O481:S481"/>
    <mergeCell ref="T481:X481"/>
    <mergeCell ref="Y481:AC481"/>
    <mergeCell ref="B480:D480"/>
    <mergeCell ref="E480:I480"/>
    <mergeCell ref="I483:J483"/>
    <mergeCell ref="K483:S483"/>
    <mergeCell ref="T483:V483"/>
    <mergeCell ref="W483:AC483"/>
    <mergeCell ref="A484:A485"/>
    <mergeCell ref="B484:D485"/>
    <mergeCell ref="E484:S485"/>
    <mergeCell ref="T484:AC484"/>
    <mergeCell ref="T485:X485"/>
    <mergeCell ref="Y485:AC485"/>
    <mergeCell ref="T487:X487"/>
    <mergeCell ref="Y487:AC487"/>
    <mergeCell ref="B486:D486"/>
    <mergeCell ref="E486:I486"/>
    <mergeCell ref="J486:K486"/>
    <mergeCell ref="M486:N486"/>
    <mergeCell ref="O486:S486"/>
    <mergeCell ref="T486:X486"/>
    <mergeCell ref="J488:K488"/>
    <mergeCell ref="M488:N488"/>
    <mergeCell ref="O488:S488"/>
    <mergeCell ref="T488:X488"/>
    <mergeCell ref="Y486:AC486"/>
    <mergeCell ref="B487:D487"/>
    <mergeCell ref="E487:I487"/>
    <mergeCell ref="J487:K487"/>
    <mergeCell ref="M487:N487"/>
    <mergeCell ref="O487:S487"/>
    <mergeCell ref="Y488:AC488"/>
    <mergeCell ref="B489:D489"/>
    <mergeCell ref="E489:I489"/>
    <mergeCell ref="J489:K489"/>
    <mergeCell ref="M489:N489"/>
    <mergeCell ref="O489:S489"/>
    <mergeCell ref="T489:X489"/>
    <mergeCell ref="Y489:AC489"/>
    <mergeCell ref="B488:D488"/>
    <mergeCell ref="E488:I488"/>
    <mergeCell ref="I499:J499"/>
    <mergeCell ref="K499:S499"/>
    <mergeCell ref="T499:V499"/>
    <mergeCell ref="W499:AC499"/>
    <mergeCell ref="A500:A501"/>
    <mergeCell ref="B500:D501"/>
    <mergeCell ref="E500:S501"/>
    <mergeCell ref="T500:AC500"/>
    <mergeCell ref="T501:X501"/>
    <mergeCell ref="Y501:AC501"/>
    <mergeCell ref="T503:X503"/>
    <mergeCell ref="Y503:AC503"/>
    <mergeCell ref="B502:D502"/>
    <mergeCell ref="E502:I502"/>
    <mergeCell ref="J502:K502"/>
    <mergeCell ref="M502:N502"/>
    <mergeCell ref="O502:S502"/>
    <mergeCell ref="T502:X502"/>
    <mergeCell ref="J504:K504"/>
    <mergeCell ref="M504:N504"/>
    <mergeCell ref="O504:S504"/>
    <mergeCell ref="T504:X504"/>
    <mergeCell ref="Y502:AC502"/>
    <mergeCell ref="B503:D503"/>
    <mergeCell ref="E503:I503"/>
    <mergeCell ref="J503:K503"/>
    <mergeCell ref="M503:N503"/>
    <mergeCell ref="O503:S503"/>
    <mergeCell ref="Y504:AC504"/>
    <mergeCell ref="B505:D505"/>
    <mergeCell ref="E505:I505"/>
    <mergeCell ref="J505:K505"/>
    <mergeCell ref="M505:N505"/>
    <mergeCell ref="O505:S505"/>
    <mergeCell ref="T505:X505"/>
    <mergeCell ref="Y505:AC505"/>
    <mergeCell ref="B504:D504"/>
    <mergeCell ref="E504:I504"/>
    <mergeCell ref="I491:J491"/>
    <mergeCell ref="K491:S491"/>
    <mergeCell ref="T491:V491"/>
    <mergeCell ref="W491:AC491"/>
    <mergeCell ref="A492:A493"/>
    <mergeCell ref="B492:D493"/>
    <mergeCell ref="E492:S493"/>
    <mergeCell ref="T492:AC492"/>
    <mergeCell ref="T493:X493"/>
    <mergeCell ref="Y493:AC493"/>
    <mergeCell ref="T495:X495"/>
    <mergeCell ref="Y495:AC495"/>
    <mergeCell ref="B494:D494"/>
    <mergeCell ref="E494:I494"/>
    <mergeCell ref="J494:K494"/>
    <mergeCell ref="M494:N494"/>
    <mergeCell ref="O494:S494"/>
    <mergeCell ref="T494:X494"/>
    <mergeCell ref="J496:K496"/>
    <mergeCell ref="M496:N496"/>
    <mergeCell ref="O496:S496"/>
    <mergeCell ref="T496:X496"/>
    <mergeCell ref="Y494:AC494"/>
    <mergeCell ref="B495:D495"/>
    <mergeCell ref="E495:I495"/>
    <mergeCell ref="J495:K495"/>
    <mergeCell ref="M495:N495"/>
    <mergeCell ref="O495:S495"/>
    <mergeCell ref="Y496:AC496"/>
    <mergeCell ref="B497:D497"/>
    <mergeCell ref="E497:I497"/>
    <mergeCell ref="J497:K497"/>
    <mergeCell ref="M497:N497"/>
    <mergeCell ref="O497:S497"/>
    <mergeCell ref="T497:X497"/>
    <mergeCell ref="Y497:AC497"/>
    <mergeCell ref="B496:D496"/>
    <mergeCell ref="E496:I496"/>
    <mergeCell ref="I515:J515"/>
    <mergeCell ref="K515:S515"/>
    <mergeCell ref="T515:V515"/>
    <mergeCell ref="W515:AC515"/>
    <mergeCell ref="A516:A517"/>
    <mergeCell ref="B516:D517"/>
    <mergeCell ref="E516:S517"/>
    <mergeCell ref="T516:AC516"/>
    <mergeCell ref="T517:X517"/>
    <mergeCell ref="Y517:AC517"/>
    <mergeCell ref="T519:X519"/>
    <mergeCell ref="Y519:AC519"/>
    <mergeCell ref="B518:D518"/>
    <mergeCell ref="E518:I518"/>
    <mergeCell ref="J518:K518"/>
    <mergeCell ref="M518:N518"/>
    <mergeCell ref="O518:S518"/>
    <mergeCell ref="T518:X518"/>
    <mergeCell ref="J520:K520"/>
    <mergeCell ref="M520:N520"/>
    <mergeCell ref="O520:S520"/>
    <mergeCell ref="T520:X520"/>
    <mergeCell ref="Y518:AC518"/>
    <mergeCell ref="B519:D519"/>
    <mergeCell ref="E519:I519"/>
    <mergeCell ref="J519:K519"/>
    <mergeCell ref="M519:N519"/>
    <mergeCell ref="O519:S519"/>
    <mergeCell ref="Y520:AC520"/>
    <mergeCell ref="B521:D521"/>
    <mergeCell ref="E521:I521"/>
    <mergeCell ref="J521:K521"/>
    <mergeCell ref="M521:N521"/>
    <mergeCell ref="O521:S521"/>
    <mergeCell ref="T521:X521"/>
    <mergeCell ref="Y521:AC521"/>
    <mergeCell ref="B520:D520"/>
    <mergeCell ref="E520:I520"/>
    <mergeCell ref="I523:J523"/>
    <mergeCell ref="K523:S523"/>
    <mergeCell ref="T523:V523"/>
    <mergeCell ref="W523:AC523"/>
    <mergeCell ref="A524:A525"/>
    <mergeCell ref="B524:D525"/>
    <mergeCell ref="E524:S525"/>
    <mergeCell ref="T524:AC524"/>
    <mergeCell ref="T525:X525"/>
    <mergeCell ref="Y525:AC525"/>
    <mergeCell ref="T527:X527"/>
    <mergeCell ref="Y527:AC527"/>
    <mergeCell ref="B526:D526"/>
    <mergeCell ref="E526:I526"/>
    <mergeCell ref="J526:K526"/>
    <mergeCell ref="M526:N526"/>
    <mergeCell ref="O526:S526"/>
    <mergeCell ref="T526:X526"/>
    <mergeCell ref="J528:K528"/>
    <mergeCell ref="M528:N528"/>
    <mergeCell ref="O528:S528"/>
    <mergeCell ref="T528:X528"/>
    <mergeCell ref="Y526:AC526"/>
    <mergeCell ref="B527:D527"/>
    <mergeCell ref="E527:I527"/>
    <mergeCell ref="J527:K527"/>
    <mergeCell ref="M527:N527"/>
    <mergeCell ref="O527:S527"/>
    <mergeCell ref="Y528:AC528"/>
    <mergeCell ref="B529:D529"/>
    <mergeCell ref="E529:I529"/>
    <mergeCell ref="J529:K529"/>
    <mergeCell ref="M529:N529"/>
    <mergeCell ref="O529:S529"/>
    <mergeCell ref="T529:X529"/>
    <mergeCell ref="Y529:AC529"/>
    <mergeCell ref="B528:D528"/>
    <mergeCell ref="E528:I528"/>
    <mergeCell ref="I531:J531"/>
    <mergeCell ref="K531:S531"/>
    <mergeCell ref="T531:V531"/>
    <mergeCell ref="W531:AC531"/>
    <mergeCell ref="A532:A533"/>
    <mergeCell ref="B532:D533"/>
    <mergeCell ref="E532:S533"/>
    <mergeCell ref="T532:AC532"/>
    <mergeCell ref="T533:X533"/>
    <mergeCell ref="Y533:AC533"/>
    <mergeCell ref="T535:X535"/>
    <mergeCell ref="Y535:AC535"/>
    <mergeCell ref="B534:D534"/>
    <mergeCell ref="E534:I534"/>
    <mergeCell ref="J534:K534"/>
    <mergeCell ref="M534:N534"/>
    <mergeCell ref="O534:S534"/>
    <mergeCell ref="T534:X534"/>
    <mergeCell ref="J536:K536"/>
    <mergeCell ref="M536:N536"/>
    <mergeCell ref="O536:S536"/>
    <mergeCell ref="T536:X536"/>
    <mergeCell ref="Y534:AC534"/>
    <mergeCell ref="B535:D535"/>
    <mergeCell ref="E535:I535"/>
    <mergeCell ref="J535:K535"/>
    <mergeCell ref="M535:N535"/>
    <mergeCell ref="O535:S535"/>
    <mergeCell ref="Y536:AC536"/>
    <mergeCell ref="B537:D537"/>
    <mergeCell ref="E537:I537"/>
    <mergeCell ref="J537:K537"/>
    <mergeCell ref="M537:N537"/>
    <mergeCell ref="O537:S537"/>
    <mergeCell ref="T537:X537"/>
    <mergeCell ref="Y537:AC537"/>
    <mergeCell ref="B536:D536"/>
    <mergeCell ref="E536:I536"/>
    <mergeCell ref="I539:J539"/>
    <mergeCell ref="K539:S539"/>
    <mergeCell ref="T539:V539"/>
    <mergeCell ref="W539:AC539"/>
    <mergeCell ref="A540:A541"/>
    <mergeCell ref="B540:D541"/>
    <mergeCell ref="E540:S541"/>
    <mergeCell ref="T540:AC540"/>
    <mergeCell ref="T541:X541"/>
    <mergeCell ref="Y541:AC541"/>
    <mergeCell ref="T543:X543"/>
    <mergeCell ref="Y543:AC543"/>
    <mergeCell ref="B542:D542"/>
    <mergeCell ref="E542:I542"/>
    <mergeCell ref="J542:K542"/>
    <mergeCell ref="M542:N542"/>
    <mergeCell ref="O542:S542"/>
    <mergeCell ref="T542:X542"/>
    <mergeCell ref="J544:K544"/>
    <mergeCell ref="M544:N544"/>
    <mergeCell ref="O544:S544"/>
    <mergeCell ref="T544:X544"/>
    <mergeCell ref="Y542:AC542"/>
    <mergeCell ref="B543:D543"/>
    <mergeCell ref="E543:I543"/>
    <mergeCell ref="J543:K543"/>
    <mergeCell ref="M543:N543"/>
    <mergeCell ref="O543:S543"/>
    <mergeCell ref="Y544:AC544"/>
    <mergeCell ref="B545:D545"/>
    <mergeCell ref="E545:I545"/>
    <mergeCell ref="J545:K545"/>
    <mergeCell ref="M545:N545"/>
    <mergeCell ref="O545:S545"/>
    <mergeCell ref="T545:X545"/>
    <mergeCell ref="Y545:AC545"/>
    <mergeCell ref="B544:D544"/>
    <mergeCell ref="E544:I544"/>
    <mergeCell ref="I547:J547"/>
    <mergeCell ref="K547:S547"/>
    <mergeCell ref="T547:V547"/>
    <mergeCell ref="W547:AC547"/>
    <mergeCell ref="A548:A549"/>
    <mergeCell ref="B548:D549"/>
    <mergeCell ref="E548:S549"/>
    <mergeCell ref="T548:AC548"/>
    <mergeCell ref="T549:X549"/>
    <mergeCell ref="Y549:AC549"/>
    <mergeCell ref="T551:X551"/>
    <mergeCell ref="Y551:AC551"/>
    <mergeCell ref="B550:D550"/>
    <mergeCell ref="E550:I550"/>
    <mergeCell ref="J550:K550"/>
    <mergeCell ref="M550:N550"/>
    <mergeCell ref="O550:S550"/>
    <mergeCell ref="T550:X550"/>
    <mergeCell ref="J552:K552"/>
    <mergeCell ref="M552:N552"/>
    <mergeCell ref="O552:S552"/>
    <mergeCell ref="T552:X552"/>
    <mergeCell ref="Y550:AC550"/>
    <mergeCell ref="B551:D551"/>
    <mergeCell ref="E551:I551"/>
    <mergeCell ref="J551:K551"/>
    <mergeCell ref="M551:N551"/>
    <mergeCell ref="O551:S551"/>
    <mergeCell ref="Y552:AC552"/>
    <mergeCell ref="B553:D553"/>
    <mergeCell ref="E553:I553"/>
    <mergeCell ref="J553:K553"/>
    <mergeCell ref="M553:N553"/>
    <mergeCell ref="O553:S553"/>
    <mergeCell ref="T553:X553"/>
    <mergeCell ref="Y553:AC553"/>
    <mergeCell ref="B552:D552"/>
    <mergeCell ref="E552:I552"/>
    <mergeCell ref="I555:J555"/>
    <mergeCell ref="K555:S555"/>
    <mergeCell ref="T555:V555"/>
    <mergeCell ref="W555:AC555"/>
    <mergeCell ref="A556:A557"/>
    <mergeCell ref="B556:D557"/>
    <mergeCell ref="E556:S557"/>
    <mergeCell ref="T556:AC556"/>
    <mergeCell ref="T557:X557"/>
    <mergeCell ref="Y557:AC557"/>
    <mergeCell ref="T559:X559"/>
    <mergeCell ref="Y559:AC559"/>
    <mergeCell ref="B558:D558"/>
    <mergeCell ref="E558:I558"/>
    <mergeCell ref="J558:K558"/>
    <mergeCell ref="M558:N558"/>
    <mergeCell ref="O558:S558"/>
    <mergeCell ref="T558:X558"/>
    <mergeCell ref="J560:K560"/>
    <mergeCell ref="M560:N560"/>
    <mergeCell ref="O560:S560"/>
    <mergeCell ref="T560:X560"/>
    <mergeCell ref="Y558:AC558"/>
    <mergeCell ref="B559:D559"/>
    <mergeCell ref="E559:I559"/>
    <mergeCell ref="J559:K559"/>
    <mergeCell ref="M559:N559"/>
    <mergeCell ref="O559:S559"/>
    <mergeCell ref="Y560:AC560"/>
    <mergeCell ref="B561:D561"/>
    <mergeCell ref="E561:I561"/>
    <mergeCell ref="J561:K561"/>
    <mergeCell ref="M561:N561"/>
    <mergeCell ref="O561:S561"/>
    <mergeCell ref="T561:X561"/>
    <mergeCell ref="Y561:AC561"/>
    <mergeCell ref="B560:D560"/>
    <mergeCell ref="E560:I560"/>
    <mergeCell ref="I563:J563"/>
    <mergeCell ref="K563:S563"/>
    <mergeCell ref="T563:V563"/>
    <mergeCell ref="W563:AC563"/>
    <mergeCell ref="A564:A565"/>
    <mergeCell ref="B564:D565"/>
    <mergeCell ref="E564:S565"/>
    <mergeCell ref="T564:AC564"/>
    <mergeCell ref="T565:X565"/>
    <mergeCell ref="Y565:AC565"/>
    <mergeCell ref="T567:X567"/>
    <mergeCell ref="Y567:AC567"/>
    <mergeCell ref="B566:D566"/>
    <mergeCell ref="E566:I566"/>
    <mergeCell ref="J566:K566"/>
    <mergeCell ref="M566:N566"/>
    <mergeCell ref="O566:S566"/>
    <mergeCell ref="T566:X566"/>
    <mergeCell ref="J568:K568"/>
    <mergeCell ref="M568:N568"/>
    <mergeCell ref="O568:S568"/>
    <mergeCell ref="T568:X568"/>
    <mergeCell ref="Y566:AC566"/>
    <mergeCell ref="B567:D567"/>
    <mergeCell ref="E567:I567"/>
    <mergeCell ref="J567:K567"/>
    <mergeCell ref="M567:N567"/>
    <mergeCell ref="O567:S567"/>
    <mergeCell ref="Y568:AC568"/>
    <mergeCell ref="B569:D569"/>
    <mergeCell ref="E569:I569"/>
    <mergeCell ref="J569:K569"/>
    <mergeCell ref="M569:N569"/>
    <mergeCell ref="O569:S569"/>
    <mergeCell ref="T569:X569"/>
    <mergeCell ref="Y569:AC569"/>
    <mergeCell ref="B568:D568"/>
    <mergeCell ref="E568:I568"/>
    <mergeCell ref="I587:J587"/>
    <mergeCell ref="K587:S587"/>
    <mergeCell ref="T587:V587"/>
    <mergeCell ref="W587:AC587"/>
    <mergeCell ref="A588:A589"/>
    <mergeCell ref="B588:D589"/>
    <mergeCell ref="E588:S589"/>
    <mergeCell ref="T588:AC588"/>
    <mergeCell ref="T589:X589"/>
    <mergeCell ref="Y589:AC589"/>
    <mergeCell ref="T591:X591"/>
    <mergeCell ref="Y591:AC591"/>
    <mergeCell ref="B590:D590"/>
    <mergeCell ref="E590:I590"/>
    <mergeCell ref="J590:K590"/>
    <mergeCell ref="M590:N590"/>
    <mergeCell ref="O590:S590"/>
    <mergeCell ref="T590:X590"/>
    <mergeCell ref="J592:K592"/>
    <mergeCell ref="M592:N592"/>
    <mergeCell ref="O592:S592"/>
    <mergeCell ref="T592:X592"/>
    <mergeCell ref="Y590:AC590"/>
    <mergeCell ref="B591:D591"/>
    <mergeCell ref="E591:I591"/>
    <mergeCell ref="J591:K591"/>
    <mergeCell ref="M591:N591"/>
    <mergeCell ref="O591:S591"/>
    <mergeCell ref="Y592:AC592"/>
    <mergeCell ref="B593:D593"/>
    <mergeCell ref="E593:I593"/>
    <mergeCell ref="J593:K593"/>
    <mergeCell ref="M593:N593"/>
    <mergeCell ref="O593:S593"/>
    <mergeCell ref="T593:X593"/>
    <mergeCell ref="Y593:AC593"/>
    <mergeCell ref="B592:D592"/>
    <mergeCell ref="E592:I592"/>
    <mergeCell ref="I611:J611"/>
    <mergeCell ref="K611:S611"/>
    <mergeCell ref="T611:V611"/>
    <mergeCell ref="W611:AC611"/>
    <mergeCell ref="A612:A613"/>
    <mergeCell ref="B612:D613"/>
    <mergeCell ref="E612:S613"/>
    <mergeCell ref="T612:AC612"/>
    <mergeCell ref="T613:X613"/>
    <mergeCell ref="Y613:AC613"/>
    <mergeCell ref="T615:X615"/>
    <mergeCell ref="Y615:AC615"/>
    <mergeCell ref="B614:D614"/>
    <mergeCell ref="E614:I614"/>
    <mergeCell ref="J614:K614"/>
    <mergeCell ref="M614:N614"/>
    <mergeCell ref="O614:S614"/>
    <mergeCell ref="T614:X614"/>
    <mergeCell ref="J616:K616"/>
    <mergeCell ref="M616:N616"/>
    <mergeCell ref="O616:S616"/>
    <mergeCell ref="T616:X616"/>
    <mergeCell ref="Y614:AC614"/>
    <mergeCell ref="B615:D615"/>
    <mergeCell ref="E615:I615"/>
    <mergeCell ref="J615:K615"/>
    <mergeCell ref="M615:N615"/>
    <mergeCell ref="O615:S615"/>
    <mergeCell ref="Y616:AC616"/>
    <mergeCell ref="B617:D617"/>
    <mergeCell ref="E617:I617"/>
    <mergeCell ref="J617:K617"/>
    <mergeCell ref="M617:N617"/>
    <mergeCell ref="O617:S617"/>
    <mergeCell ref="T617:X617"/>
    <mergeCell ref="Y617:AC617"/>
    <mergeCell ref="B616:D616"/>
    <mergeCell ref="E616:I616"/>
    <mergeCell ref="I619:J619"/>
    <mergeCell ref="K619:S619"/>
    <mergeCell ref="T619:V619"/>
    <mergeCell ref="W619:AC619"/>
    <mergeCell ref="A620:A621"/>
    <mergeCell ref="B620:D621"/>
    <mergeCell ref="E620:S621"/>
    <mergeCell ref="T620:AC620"/>
    <mergeCell ref="T621:X621"/>
    <mergeCell ref="Y621:AC621"/>
    <mergeCell ref="T623:X623"/>
    <mergeCell ref="Y623:AC623"/>
    <mergeCell ref="B622:D622"/>
    <mergeCell ref="E622:I622"/>
    <mergeCell ref="J622:K622"/>
    <mergeCell ref="M622:N622"/>
    <mergeCell ref="O622:S622"/>
    <mergeCell ref="T622:X622"/>
    <mergeCell ref="J624:K624"/>
    <mergeCell ref="M624:N624"/>
    <mergeCell ref="O624:S624"/>
    <mergeCell ref="T624:X624"/>
    <mergeCell ref="Y622:AC622"/>
    <mergeCell ref="B623:D623"/>
    <mergeCell ref="E623:I623"/>
    <mergeCell ref="J623:K623"/>
    <mergeCell ref="M623:N623"/>
    <mergeCell ref="O623:S623"/>
    <mergeCell ref="Y624:AC624"/>
    <mergeCell ref="B625:D625"/>
    <mergeCell ref="E625:I625"/>
    <mergeCell ref="J625:K625"/>
    <mergeCell ref="M625:N625"/>
    <mergeCell ref="O625:S625"/>
    <mergeCell ref="T625:X625"/>
    <mergeCell ref="Y625:AC625"/>
    <mergeCell ref="B624:D624"/>
    <mergeCell ref="E624:I624"/>
    <mergeCell ref="I603:J603"/>
    <mergeCell ref="K603:S603"/>
    <mergeCell ref="T603:V603"/>
    <mergeCell ref="W603:AC603"/>
    <mergeCell ref="A604:A605"/>
    <mergeCell ref="B604:D605"/>
    <mergeCell ref="E604:S605"/>
    <mergeCell ref="T604:AC604"/>
    <mergeCell ref="T605:X605"/>
    <mergeCell ref="Y605:AC605"/>
    <mergeCell ref="T607:X607"/>
    <mergeCell ref="Y607:AC607"/>
    <mergeCell ref="B606:D606"/>
    <mergeCell ref="E606:I606"/>
    <mergeCell ref="J606:K606"/>
    <mergeCell ref="M606:N606"/>
    <mergeCell ref="O606:S606"/>
    <mergeCell ref="T606:X606"/>
    <mergeCell ref="J608:K608"/>
    <mergeCell ref="M608:N608"/>
    <mergeCell ref="O608:S608"/>
    <mergeCell ref="T608:X608"/>
    <mergeCell ref="Y606:AC606"/>
    <mergeCell ref="B607:D607"/>
    <mergeCell ref="E607:I607"/>
    <mergeCell ref="J607:K607"/>
    <mergeCell ref="M607:N607"/>
    <mergeCell ref="O607:S607"/>
    <mergeCell ref="Y608:AC608"/>
    <mergeCell ref="B609:D609"/>
    <mergeCell ref="E609:I609"/>
    <mergeCell ref="J609:K609"/>
    <mergeCell ref="M609:N609"/>
    <mergeCell ref="O609:S609"/>
    <mergeCell ref="T609:X609"/>
    <mergeCell ref="Y609:AC609"/>
    <mergeCell ref="B608:D608"/>
    <mergeCell ref="E608:I608"/>
    <mergeCell ref="I627:J627"/>
    <mergeCell ref="K627:S627"/>
    <mergeCell ref="T627:V627"/>
    <mergeCell ref="W627:AC627"/>
    <mergeCell ref="A628:A629"/>
    <mergeCell ref="B628:D629"/>
    <mergeCell ref="E628:S629"/>
    <mergeCell ref="T628:AC628"/>
    <mergeCell ref="T629:X629"/>
    <mergeCell ref="Y629:AC629"/>
    <mergeCell ref="T631:X631"/>
    <mergeCell ref="Y631:AC631"/>
    <mergeCell ref="B630:D630"/>
    <mergeCell ref="E630:I630"/>
    <mergeCell ref="J630:K630"/>
    <mergeCell ref="M630:N630"/>
    <mergeCell ref="O630:S630"/>
    <mergeCell ref="T630:X630"/>
    <mergeCell ref="J632:K632"/>
    <mergeCell ref="M632:N632"/>
    <mergeCell ref="O632:S632"/>
    <mergeCell ref="T632:X632"/>
    <mergeCell ref="Y630:AC630"/>
    <mergeCell ref="B631:D631"/>
    <mergeCell ref="E631:I631"/>
    <mergeCell ref="J631:K631"/>
    <mergeCell ref="M631:N631"/>
    <mergeCell ref="O631:S631"/>
    <mergeCell ref="Y632:AC632"/>
    <mergeCell ref="B633:D633"/>
    <mergeCell ref="E633:I633"/>
    <mergeCell ref="J633:K633"/>
    <mergeCell ref="M633:N633"/>
    <mergeCell ref="O633:S633"/>
    <mergeCell ref="T633:X633"/>
    <mergeCell ref="Y633:AC633"/>
    <mergeCell ref="B632:D632"/>
    <mergeCell ref="E632:I632"/>
    <mergeCell ref="I635:J635"/>
    <mergeCell ref="K635:S635"/>
    <mergeCell ref="T635:V635"/>
    <mergeCell ref="W635:AC635"/>
    <mergeCell ref="A636:A637"/>
    <mergeCell ref="B636:D637"/>
    <mergeCell ref="E636:S637"/>
    <mergeCell ref="T636:AC636"/>
    <mergeCell ref="T637:X637"/>
    <mergeCell ref="Y637:AC637"/>
    <mergeCell ref="T639:X639"/>
    <mergeCell ref="Y639:AC639"/>
    <mergeCell ref="B638:D638"/>
    <mergeCell ref="E638:I638"/>
    <mergeCell ref="J638:K638"/>
    <mergeCell ref="M638:N638"/>
    <mergeCell ref="O638:S638"/>
    <mergeCell ref="T638:X638"/>
    <mergeCell ref="J640:K640"/>
    <mergeCell ref="M640:N640"/>
    <mergeCell ref="O640:S640"/>
    <mergeCell ref="T640:X640"/>
    <mergeCell ref="Y638:AC638"/>
    <mergeCell ref="B639:D639"/>
    <mergeCell ref="E639:I639"/>
    <mergeCell ref="J639:K639"/>
    <mergeCell ref="M639:N639"/>
    <mergeCell ref="O639:S639"/>
    <mergeCell ref="Y640:AC640"/>
    <mergeCell ref="B641:D641"/>
    <mergeCell ref="E641:I641"/>
    <mergeCell ref="J641:K641"/>
    <mergeCell ref="M641:N641"/>
    <mergeCell ref="O641:S641"/>
    <mergeCell ref="T641:X641"/>
    <mergeCell ref="Y641:AC641"/>
    <mergeCell ref="B640:D640"/>
    <mergeCell ref="E640:I640"/>
    <mergeCell ref="I643:J643"/>
    <mergeCell ref="K643:S643"/>
    <mergeCell ref="T643:V643"/>
    <mergeCell ref="W643:AC643"/>
    <mergeCell ref="A644:A645"/>
    <mergeCell ref="B644:D645"/>
    <mergeCell ref="E644:S645"/>
    <mergeCell ref="T644:AC644"/>
    <mergeCell ref="T645:X645"/>
    <mergeCell ref="Y645:AC645"/>
    <mergeCell ref="T647:X647"/>
    <mergeCell ref="Y647:AC647"/>
    <mergeCell ref="B646:D646"/>
    <mergeCell ref="E646:I646"/>
    <mergeCell ref="J646:K646"/>
    <mergeCell ref="M646:N646"/>
    <mergeCell ref="O646:S646"/>
    <mergeCell ref="T646:X646"/>
    <mergeCell ref="J648:K648"/>
    <mergeCell ref="M648:N648"/>
    <mergeCell ref="O648:S648"/>
    <mergeCell ref="T648:X648"/>
    <mergeCell ref="Y646:AC646"/>
    <mergeCell ref="B647:D647"/>
    <mergeCell ref="E647:I647"/>
    <mergeCell ref="J647:K647"/>
    <mergeCell ref="M647:N647"/>
    <mergeCell ref="O647:S647"/>
    <mergeCell ref="Y648:AC648"/>
    <mergeCell ref="B649:D649"/>
    <mergeCell ref="E649:I649"/>
    <mergeCell ref="J649:K649"/>
    <mergeCell ref="M649:N649"/>
    <mergeCell ref="O649:S649"/>
    <mergeCell ref="T649:X649"/>
    <mergeCell ref="Y649:AC649"/>
    <mergeCell ref="B648:D648"/>
    <mergeCell ref="E648:I648"/>
    <mergeCell ref="I651:J651"/>
    <mergeCell ref="K651:S651"/>
    <mergeCell ref="T651:V651"/>
    <mergeCell ref="W651:AC651"/>
    <mergeCell ref="A652:A653"/>
    <mergeCell ref="B652:D653"/>
    <mergeCell ref="E652:S653"/>
    <mergeCell ref="T652:AC652"/>
    <mergeCell ref="T653:X653"/>
    <mergeCell ref="Y653:AC653"/>
    <mergeCell ref="T655:X655"/>
    <mergeCell ref="Y655:AC655"/>
    <mergeCell ref="B654:D654"/>
    <mergeCell ref="E654:I654"/>
    <mergeCell ref="J654:K654"/>
    <mergeCell ref="M654:N654"/>
    <mergeCell ref="O654:S654"/>
    <mergeCell ref="T654:X654"/>
    <mergeCell ref="J656:K656"/>
    <mergeCell ref="M656:N656"/>
    <mergeCell ref="O656:S656"/>
    <mergeCell ref="T656:X656"/>
    <mergeCell ref="Y654:AC654"/>
    <mergeCell ref="B655:D655"/>
    <mergeCell ref="E655:I655"/>
    <mergeCell ref="J655:K655"/>
    <mergeCell ref="M655:N655"/>
    <mergeCell ref="O655:S655"/>
    <mergeCell ref="Y656:AC656"/>
    <mergeCell ref="B657:D657"/>
    <mergeCell ref="E657:I657"/>
    <mergeCell ref="J657:K657"/>
    <mergeCell ref="M657:N657"/>
    <mergeCell ref="O657:S657"/>
    <mergeCell ref="T657:X657"/>
    <mergeCell ref="Y657:AC657"/>
    <mergeCell ref="B656:D656"/>
    <mergeCell ref="E656:I656"/>
    <mergeCell ref="I659:J659"/>
    <mergeCell ref="K659:S659"/>
    <mergeCell ref="T659:V659"/>
    <mergeCell ref="W659:AC659"/>
    <mergeCell ref="A660:A661"/>
    <mergeCell ref="B660:D661"/>
    <mergeCell ref="E660:S661"/>
    <mergeCell ref="T660:AC660"/>
    <mergeCell ref="T661:X661"/>
    <mergeCell ref="Y661:AC661"/>
    <mergeCell ref="T663:X663"/>
    <mergeCell ref="Y663:AC663"/>
    <mergeCell ref="B662:D662"/>
    <mergeCell ref="E662:I662"/>
    <mergeCell ref="J662:K662"/>
    <mergeCell ref="M662:N662"/>
    <mergeCell ref="O662:S662"/>
    <mergeCell ref="T662:X662"/>
    <mergeCell ref="J664:K664"/>
    <mergeCell ref="M664:N664"/>
    <mergeCell ref="O664:S664"/>
    <mergeCell ref="T664:X664"/>
    <mergeCell ref="Y662:AC662"/>
    <mergeCell ref="B663:D663"/>
    <mergeCell ref="E663:I663"/>
    <mergeCell ref="J663:K663"/>
    <mergeCell ref="M663:N663"/>
    <mergeCell ref="O663:S663"/>
    <mergeCell ref="Y664:AC664"/>
    <mergeCell ref="B665:D665"/>
    <mergeCell ref="E665:I665"/>
    <mergeCell ref="J665:K665"/>
    <mergeCell ref="M665:N665"/>
    <mergeCell ref="O665:S665"/>
    <mergeCell ref="T665:X665"/>
    <mergeCell ref="Y665:AC665"/>
    <mergeCell ref="B664:D664"/>
    <mergeCell ref="E664:I664"/>
    <mergeCell ref="I707:J707"/>
    <mergeCell ref="K707:S707"/>
    <mergeCell ref="T707:V707"/>
    <mergeCell ref="W707:AC707"/>
    <mergeCell ref="A708:A709"/>
    <mergeCell ref="B708:D709"/>
    <mergeCell ref="E708:S709"/>
    <mergeCell ref="T708:AC708"/>
    <mergeCell ref="T709:X709"/>
    <mergeCell ref="Y709:AC709"/>
    <mergeCell ref="T711:X711"/>
    <mergeCell ref="Y711:AC711"/>
    <mergeCell ref="B710:D710"/>
    <mergeCell ref="E710:I710"/>
    <mergeCell ref="J710:K710"/>
    <mergeCell ref="M710:N710"/>
    <mergeCell ref="O710:S710"/>
    <mergeCell ref="T710:X710"/>
    <mergeCell ref="J712:K712"/>
    <mergeCell ref="M712:N712"/>
    <mergeCell ref="O712:S712"/>
    <mergeCell ref="T712:X712"/>
    <mergeCell ref="Y710:AC710"/>
    <mergeCell ref="B711:D711"/>
    <mergeCell ref="E711:I711"/>
    <mergeCell ref="J711:K711"/>
    <mergeCell ref="M711:N711"/>
    <mergeCell ref="O711:S711"/>
    <mergeCell ref="Y712:AC712"/>
    <mergeCell ref="B713:D713"/>
    <mergeCell ref="E713:I713"/>
    <mergeCell ref="J713:K713"/>
    <mergeCell ref="M713:N713"/>
    <mergeCell ref="O713:S713"/>
    <mergeCell ref="T713:X713"/>
    <mergeCell ref="Y713:AC713"/>
    <mergeCell ref="B712:D712"/>
    <mergeCell ref="E712:I712"/>
    <mergeCell ref="I715:J715"/>
    <mergeCell ref="K715:S715"/>
    <mergeCell ref="T715:V715"/>
    <mergeCell ref="W715:AC715"/>
    <mergeCell ref="A716:A717"/>
    <mergeCell ref="B716:D717"/>
    <mergeCell ref="E716:S717"/>
    <mergeCell ref="T716:AC716"/>
    <mergeCell ref="T717:X717"/>
    <mergeCell ref="Y717:AC717"/>
    <mergeCell ref="T719:X719"/>
    <mergeCell ref="Y719:AC719"/>
    <mergeCell ref="B718:D718"/>
    <mergeCell ref="E718:I718"/>
    <mergeCell ref="J718:K718"/>
    <mergeCell ref="M718:N718"/>
    <mergeCell ref="O718:S718"/>
    <mergeCell ref="T718:X718"/>
    <mergeCell ref="J720:K720"/>
    <mergeCell ref="M720:N720"/>
    <mergeCell ref="O720:S720"/>
    <mergeCell ref="T720:X720"/>
    <mergeCell ref="Y718:AC718"/>
    <mergeCell ref="B719:D719"/>
    <mergeCell ref="E719:I719"/>
    <mergeCell ref="J719:K719"/>
    <mergeCell ref="M719:N719"/>
    <mergeCell ref="O719:S719"/>
    <mergeCell ref="Y720:AC720"/>
    <mergeCell ref="B721:D721"/>
    <mergeCell ref="E721:I721"/>
    <mergeCell ref="J721:K721"/>
    <mergeCell ref="M721:N721"/>
    <mergeCell ref="O721:S721"/>
    <mergeCell ref="T721:X721"/>
    <mergeCell ref="Y721:AC721"/>
    <mergeCell ref="B720:D720"/>
    <mergeCell ref="E720:I720"/>
    <mergeCell ref="I723:J723"/>
    <mergeCell ref="K723:S723"/>
    <mergeCell ref="T723:V723"/>
    <mergeCell ref="W723:AC723"/>
    <mergeCell ref="A724:A725"/>
    <mergeCell ref="B724:D725"/>
    <mergeCell ref="E724:S725"/>
    <mergeCell ref="T724:AC724"/>
    <mergeCell ref="T725:X725"/>
    <mergeCell ref="Y725:AC725"/>
    <mergeCell ref="T727:X727"/>
    <mergeCell ref="Y727:AC727"/>
    <mergeCell ref="B726:D726"/>
    <mergeCell ref="E726:I726"/>
    <mergeCell ref="J726:K726"/>
    <mergeCell ref="M726:N726"/>
    <mergeCell ref="O726:S726"/>
    <mergeCell ref="T726:X726"/>
    <mergeCell ref="J728:K728"/>
    <mergeCell ref="M728:N728"/>
    <mergeCell ref="O728:S728"/>
    <mergeCell ref="T728:X728"/>
    <mergeCell ref="Y726:AC726"/>
    <mergeCell ref="B727:D727"/>
    <mergeCell ref="E727:I727"/>
    <mergeCell ref="J727:K727"/>
    <mergeCell ref="M727:N727"/>
    <mergeCell ref="O727:S727"/>
    <mergeCell ref="Y728:AC728"/>
    <mergeCell ref="B729:D729"/>
    <mergeCell ref="E729:I729"/>
    <mergeCell ref="J729:K729"/>
    <mergeCell ref="M729:N729"/>
    <mergeCell ref="O729:S729"/>
    <mergeCell ref="T729:X729"/>
    <mergeCell ref="Y729:AC729"/>
    <mergeCell ref="B728:D728"/>
    <mergeCell ref="E728:I728"/>
    <mergeCell ref="I731:J731"/>
    <mergeCell ref="K731:S731"/>
    <mergeCell ref="T731:V731"/>
    <mergeCell ref="W731:AC731"/>
    <mergeCell ref="A732:A733"/>
    <mergeCell ref="B732:D733"/>
    <mergeCell ref="E732:S733"/>
    <mergeCell ref="T732:AC732"/>
    <mergeCell ref="T733:X733"/>
    <mergeCell ref="Y733:AC733"/>
    <mergeCell ref="T735:X735"/>
    <mergeCell ref="Y735:AC735"/>
    <mergeCell ref="B734:D734"/>
    <mergeCell ref="E734:I734"/>
    <mergeCell ref="J734:K734"/>
    <mergeCell ref="M734:N734"/>
    <mergeCell ref="O734:S734"/>
    <mergeCell ref="T734:X734"/>
    <mergeCell ref="J736:K736"/>
    <mergeCell ref="M736:N736"/>
    <mergeCell ref="O736:S736"/>
    <mergeCell ref="T736:X736"/>
    <mergeCell ref="Y734:AC734"/>
    <mergeCell ref="B735:D735"/>
    <mergeCell ref="E735:I735"/>
    <mergeCell ref="J735:K735"/>
    <mergeCell ref="M735:N735"/>
    <mergeCell ref="O735:S735"/>
    <mergeCell ref="Y736:AC736"/>
    <mergeCell ref="B737:D737"/>
    <mergeCell ref="E737:I737"/>
    <mergeCell ref="J737:K737"/>
    <mergeCell ref="M737:N737"/>
    <mergeCell ref="O737:S737"/>
    <mergeCell ref="T737:X737"/>
    <mergeCell ref="Y737:AC737"/>
    <mergeCell ref="B736:D736"/>
    <mergeCell ref="E736:I736"/>
    <mergeCell ref="I739:J739"/>
    <mergeCell ref="K739:S739"/>
    <mergeCell ref="T739:V739"/>
    <mergeCell ref="W739:AC739"/>
    <mergeCell ref="A740:A741"/>
    <mergeCell ref="B740:D741"/>
    <mergeCell ref="E740:S741"/>
    <mergeCell ref="T740:AC740"/>
    <mergeCell ref="T741:X741"/>
    <mergeCell ref="Y741:AC741"/>
    <mergeCell ref="T743:X743"/>
    <mergeCell ref="Y743:AC743"/>
    <mergeCell ref="B742:D742"/>
    <mergeCell ref="E742:I742"/>
    <mergeCell ref="J742:K742"/>
    <mergeCell ref="M742:N742"/>
    <mergeCell ref="O742:S742"/>
    <mergeCell ref="T742:X742"/>
    <mergeCell ref="J744:K744"/>
    <mergeCell ref="M744:N744"/>
    <mergeCell ref="O744:S744"/>
    <mergeCell ref="T744:X744"/>
    <mergeCell ref="Y742:AC742"/>
    <mergeCell ref="B743:D743"/>
    <mergeCell ref="E743:I743"/>
    <mergeCell ref="J743:K743"/>
    <mergeCell ref="M743:N743"/>
    <mergeCell ref="O743:S743"/>
    <mergeCell ref="Y744:AC744"/>
    <mergeCell ref="B745:D745"/>
    <mergeCell ref="E745:I745"/>
    <mergeCell ref="J745:K745"/>
    <mergeCell ref="M745:N745"/>
    <mergeCell ref="O745:S745"/>
    <mergeCell ref="T745:X745"/>
    <mergeCell ref="Y745:AC745"/>
    <mergeCell ref="B744:D744"/>
    <mergeCell ref="E744:I744"/>
    <mergeCell ref="I747:J747"/>
    <mergeCell ref="K747:S747"/>
    <mergeCell ref="T747:V747"/>
    <mergeCell ref="W747:AC747"/>
    <mergeCell ref="A748:A749"/>
    <mergeCell ref="B748:D749"/>
    <mergeCell ref="E748:S749"/>
    <mergeCell ref="T748:AC748"/>
    <mergeCell ref="T749:X749"/>
    <mergeCell ref="Y749:AC749"/>
    <mergeCell ref="T751:X751"/>
    <mergeCell ref="Y751:AC751"/>
    <mergeCell ref="B750:D750"/>
    <mergeCell ref="E750:I750"/>
    <mergeCell ref="J750:K750"/>
    <mergeCell ref="M750:N750"/>
    <mergeCell ref="O750:S750"/>
    <mergeCell ref="T750:X750"/>
    <mergeCell ref="J752:K752"/>
    <mergeCell ref="M752:N752"/>
    <mergeCell ref="O752:S752"/>
    <mergeCell ref="T752:X752"/>
    <mergeCell ref="Y750:AC750"/>
    <mergeCell ref="B751:D751"/>
    <mergeCell ref="E751:I751"/>
    <mergeCell ref="J751:K751"/>
    <mergeCell ref="M751:N751"/>
    <mergeCell ref="O751:S751"/>
    <mergeCell ref="Y752:AC752"/>
    <mergeCell ref="B753:D753"/>
    <mergeCell ref="E753:I753"/>
    <mergeCell ref="J753:K753"/>
    <mergeCell ref="M753:N753"/>
    <mergeCell ref="O753:S753"/>
    <mergeCell ref="T753:X753"/>
    <mergeCell ref="Y753:AC753"/>
    <mergeCell ref="B752:D752"/>
    <mergeCell ref="E752:I752"/>
    <mergeCell ref="I755:J755"/>
    <mergeCell ref="K755:S755"/>
    <mergeCell ref="T755:V755"/>
    <mergeCell ref="W755:AC755"/>
    <mergeCell ref="A756:A757"/>
    <mergeCell ref="B756:D757"/>
    <mergeCell ref="E756:S757"/>
    <mergeCell ref="T756:AC756"/>
    <mergeCell ref="T757:X757"/>
    <mergeCell ref="Y757:AC757"/>
    <mergeCell ref="T759:X759"/>
    <mergeCell ref="Y759:AC759"/>
    <mergeCell ref="B758:D758"/>
    <mergeCell ref="E758:I758"/>
    <mergeCell ref="J758:K758"/>
    <mergeCell ref="M758:N758"/>
    <mergeCell ref="O758:S758"/>
    <mergeCell ref="T758:X758"/>
    <mergeCell ref="J760:K760"/>
    <mergeCell ref="M760:N760"/>
    <mergeCell ref="O760:S760"/>
    <mergeCell ref="T760:X760"/>
    <mergeCell ref="Y758:AC758"/>
    <mergeCell ref="B759:D759"/>
    <mergeCell ref="E759:I759"/>
    <mergeCell ref="J759:K759"/>
    <mergeCell ref="M759:N759"/>
    <mergeCell ref="O759:S759"/>
    <mergeCell ref="Y760:AC760"/>
    <mergeCell ref="B761:D761"/>
    <mergeCell ref="E761:I761"/>
    <mergeCell ref="J761:K761"/>
    <mergeCell ref="M761:N761"/>
    <mergeCell ref="O761:S761"/>
    <mergeCell ref="T761:X761"/>
    <mergeCell ref="Y761:AC761"/>
    <mergeCell ref="B760:D760"/>
    <mergeCell ref="E760:I760"/>
    <mergeCell ref="A764:A765"/>
    <mergeCell ref="B764:D765"/>
    <mergeCell ref="E764:S765"/>
    <mergeCell ref="T764:AC764"/>
    <mergeCell ref="T765:X765"/>
    <mergeCell ref="Y765:AC765"/>
    <mergeCell ref="J766:K766"/>
    <mergeCell ref="M766:N766"/>
    <mergeCell ref="O766:S766"/>
    <mergeCell ref="T766:X766"/>
    <mergeCell ref="I763:J763"/>
    <mergeCell ref="K763:S763"/>
    <mergeCell ref="T763:V763"/>
    <mergeCell ref="W763:AC763"/>
    <mergeCell ref="Y766:AC766"/>
    <mergeCell ref="M768:N768"/>
    <mergeCell ref="O768:S768"/>
    <mergeCell ref="T768:X768"/>
    <mergeCell ref="Y768:AC768"/>
    <mergeCell ref="B767:D767"/>
    <mergeCell ref="E767:I767"/>
    <mergeCell ref="J767:K767"/>
    <mergeCell ref="M767:N767"/>
    <mergeCell ref="O767:S767"/>
    <mergeCell ref="T767:X767"/>
    <mergeCell ref="J770:K770"/>
    <mergeCell ref="M770:N770"/>
    <mergeCell ref="O770:S770"/>
    <mergeCell ref="T770:X770"/>
    <mergeCell ref="Y767:AC767"/>
    <mergeCell ref="B766:D766"/>
    <mergeCell ref="E766:I766"/>
    <mergeCell ref="B768:D768"/>
    <mergeCell ref="E768:I768"/>
    <mergeCell ref="J768:K768"/>
    <mergeCell ref="Y770:AC770"/>
    <mergeCell ref="B769:D769"/>
    <mergeCell ref="E769:I769"/>
    <mergeCell ref="J769:K769"/>
    <mergeCell ref="M769:N769"/>
    <mergeCell ref="O769:S769"/>
    <mergeCell ref="T769:X769"/>
    <mergeCell ref="Y769:AC769"/>
    <mergeCell ref="B770:D770"/>
    <mergeCell ref="E770:I770"/>
    <mergeCell ref="I772:J772"/>
    <mergeCell ref="K772:S772"/>
    <mergeCell ref="T772:V772"/>
    <mergeCell ref="W772:AC772"/>
    <mergeCell ref="A773:A774"/>
    <mergeCell ref="B773:D774"/>
    <mergeCell ref="E773:S774"/>
    <mergeCell ref="T773:AC773"/>
    <mergeCell ref="T774:X774"/>
    <mergeCell ref="Y774:AC774"/>
    <mergeCell ref="T776:X776"/>
    <mergeCell ref="Y776:AC776"/>
    <mergeCell ref="B775:D775"/>
    <mergeCell ref="E775:I775"/>
    <mergeCell ref="J775:K775"/>
    <mergeCell ref="M775:N775"/>
    <mergeCell ref="O775:S775"/>
    <mergeCell ref="T775:X775"/>
    <mergeCell ref="J777:K777"/>
    <mergeCell ref="M777:N777"/>
    <mergeCell ref="O777:S777"/>
    <mergeCell ref="T777:X777"/>
    <mergeCell ref="Y775:AC775"/>
    <mergeCell ref="B776:D776"/>
    <mergeCell ref="E776:I776"/>
    <mergeCell ref="J776:K776"/>
    <mergeCell ref="M776:N776"/>
    <mergeCell ref="O776:S776"/>
    <mergeCell ref="Y777:AC777"/>
    <mergeCell ref="B778:D778"/>
    <mergeCell ref="E778:I778"/>
    <mergeCell ref="J778:K778"/>
    <mergeCell ref="M778:N778"/>
    <mergeCell ref="O778:S778"/>
    <mergeCell ref="T778:X778"/>
    <mergeCell ref="Y778:AC778"/>
    <mergeCell ref="B777:D777"/>
    <mergeCell ref="E777:I777"/>
    <mergeCell ref="I780:J780"/>
    <mergeCell ref="K780:S780"/>
    <mergeCell ref="T780:V780"/>
    <mergeCell ref="W780:AC780"/>
    <mergeCell ref="A781:A782"/>
    <mergeCell ref="B781:D782"/>
    <mergeCell ref="E781:S782"/>
    <mergeCell ref="T781:AC781"/>
    <mergeCell ref="T782:X782"/>
    <mergeCell ref="Y782:AC782"/>
    <mergeCell ref="B783:D783"/>
    <mergeCell ref="E783:I783"/>
    <mergeCell ref="J783:K783"/>
    <mergeCell ref="M783:N783"/>
    <mergeCell ref="O783:S783"/>
    <mergeCell ref="T783:X783"/>
    <mergeCell ref="Y783:AC783"/>
    <mergeCell ref="B790:D790"/>
    <mergeCell ref="E790:I790"/>
    <mergeCell ref="J790:K790"/>
    <mergeCell ref="M790:N790"/>
    <mergeCell ref="O790:S790"/>
    <mergeCell ref="T790:X790"/>
    <mergeCell ref="Y790:AC790"/>
    <mergeCell ref="B784:D784"/>
    <mergeCell ref="E784:I784"/>
    <mergeCell ref="A802:A803"/>
    <mergeCell ref="B802:D803"/>
    <mergeCell ref="E802:S803"/>
    <mergeCell ref="T802:AC802"/>
    <mergeCell ref="T803:X803"/>
    <mergeCell ref="Y803:AC803"/>
    <mergeCell ref="T791:X791"/>
    <mergeCell ref="Y791:AC791"/>
    <mergeCell ref="I793:J793"/>
    <mergeCell ref="K793:S793"/>
    <mergeCell ref="I801:J801"/>
    <mergeCell ref="K801:S801"/>
    <mergeCell ref="T801:V801"/>
    <mergeCell ref="W801:AC801"/>
    <mergeCell ref="T793:V793"/>
    <mergeCell ref="W793:AC793"/>
    <mergeCell ref="B789:D789"/>
    <mergeCell ref="E789:I789"/>
    <mergeCell ref="J789:K789"/>
    <mergeCell ref="M789:N789"/>
    <mergeCell ref="O789:S789"/>
    <mergeCell ref="B791:D791"/>
    <mergeCell ref="E791:I791"/>
    <mergeCell ref="J791:K791"/>
    <mergeCell ref="M791:N791"/>
    <mergeCell ref="O791:S791"/>
    <mergeCell ref="B786:D786"/>
    <mergeCell ref="J784:K784"/>
    <mergeCell ref="M784:N784"/>
    <mergeCell ref="O784:S784"/>
    <mergeCell ref="T784:X784"/>
    <mergeCell ref="Y784:AC784"/>
    <mergeCell ref="Y786:AC786"/>
    <mergeCell ref="T789:X789"/>
    <mergeCell ref="Y789:AC789"/>
    <mergeCell ref="B785:D785"/>
    <mergeCell ref="E785:I785"/>
    <mergeCell ref="J785:K785"/>
    <mergeCell ref="M785:N785"/>
    <mergeCell ref="O785:S785"/>
    <mergeCell ref="T785:X785"/>
    <mergeCell ref="Y785:AC785"/>
    <mergeCell ref="J787:K787"/>
    <mergeCell ref="M787:N787"/>
    <mergeCell ref="O787:S787"/>
    <mergeCell ref="T787:X787"/>
    <mergeCell ref="E786:I786"/>
    <mergeCell ref="J786:K786"/>
    <mergeCell ref="M786:N786"/>
    <mergeCell ref="O786:S786"/>
    <mergeCell ref="T786:X786"/>
    <mergeCell ref="Y787:AC787"/>
    <mergeCell ref="B788:D788"/>
    <mergeCell ref="E788:I788"/>
    <mergeCell ref="J788:K788"/>
    <mergeCell ref="M788:N788"/>
    <mergeCell ref="O788:S788"/>
    <mergeCell ref="T788:X788"/>
    <mergeCell ref="Y788:AC788"/>
    <mergeCell ref="B787:D787"/>
    <mergeCell ref="E787:I787"/>
    <mergeCell ref="A794:A795"/>
    <mergeCell ref="B794:D795"/>
    <mergeCell ref="E794:S795"/>
    <mergeCell ref="T794:AC794"/>
    <mergeCell ref="T795:X795"/>
    <mergeCell ref="Y795:AC795"/>
    <mergeCell ref="T797:X797"/>
    <mergeCell ref="Y797:AC797"/>
    <mergeCell ref="B796:D796"/>
    <mergeCell ref="E796:I796"/>
    <mergeCell ref="J796:K796"/>
    <mergeCell ref="M796:N796"/>
    <mergeCell ref="O796:S796"/>
    <mergeCell ref="T796:X796"/>
    <mergeCell ref="J798:K798"/>
    <mergeCell ref="M798:N798"/>
    <mergeCell ref="O798:S798"/>
    <mergeCell ref="T798:X798"/>
    <mergeCell ref="Y796:AC796"/>
    <mergeCell ref="B797:D797"/>
    <mergeCell ref="E797:I797"/>
    <mergeCell ref="J797:K797"/>
    <mergeCell ref="M797:N797"/>
    <mergeCell ref="O797:S797"/>
    <mergeCell ref="Y798:AC798"/>
    <mergeCell ref="B799:D799"/>
    <mergeCell ref="E799:I799"/>
    <mergeCell ref="J799:K799"/>
    <mergeCell ref="M799:N799"/>
    <mergeCell ref="O799:S799"/>
    <mergeCell ref="T799:X799"/>
    <mergeCell ref="Y799:AC799"/>
    <mergeCell ref="B798:D798"/>
    <mergeCell ref="E798:I798"/>
    <mergeCell ref="T805:X805"/>
    <mergeCell ref="Y805:AC805"/>
    <mergeCell ref="B804:D804"/>
    <mergeCell ref="E804:I804"/>
    <mergeCell ref="J804:K804"/>
    <mergeCell ref="M804:N804"/>
    <mergeCell ref="O804:S804"/>
    <mergeCell ref="T804:X804"/>
    <mergeCell ref="J806:K806"/>
    <mergeCell ref="M806:N806"/>
    <mergeCell ref="O806:S806"/>
    <mergeCell ref="T806:X806"/>
    <mergeCell ref="Y804:AC804"/>
    <mergeCell ref="B805:D805"/>
    <mergeCell ref="E805:I805"/>
    <mergeCell ref="J805:K805"/>
    <mergeCell ref="M805:N805"/>
    <mergeCell ref="O805:S805"/>
    <mergeCell ref="Y806:AC806"/>
    <mergeCell ref="B807:D807"/>
    <mergeCell ref="E807:I807"/>
    <mergeCell ref="J807:K807"/>
    <mergeCell ref="M807:N807"/>
    <mergeCell ref="O807:S807"/>
    <mergeCell ref="T807:X807"/>
    <mergeCell ref="Y807:AC807"/>
    <mergeCell ref="B806:D806"/>
    <mergeCell ref="E806:I806"/>
    <mergeCell ref="I841:J841"/>
    <mergeCell ref="K841:S841"/>
    <mergeCell ref="T841:V841"/>
    <mergeCell ref="W841:AC841"/>
    <mergeCell ref="A842:A843"/>
    <mergeCell ref="B842:D843"/>
    <mergeCell ref="E842:S843"/>
    <mergeCell ref="T842:AC842"/>
    <mergeCell ref="T843:X843"/>
    <mergeCell ref="Y843:AC843"/>
    <mergeCell ref="T845:X845"/>
    <mergeCell ref="Y845:AC845"/>
    <mergeCell ref="B844:D844"/>
    <mergeCell ref="E844:I844"/>
    <mergeCell ref="J844:K844"/>
    <mergeCell ref="M844:N844"/>
    <mergeCell ref="O844:S844"/>
    <mergeCell ref="T844:X844"/>
    <mergeCell ref="J846:K846"/>
    <mergeCell ref="M846:N846"/>
    <mergeCell ref="O846:S846"/>
    <mergeCell ref="T846:X846"/>
    <mergeCell ref="Y844:AC844"/>
    <mergeCell ref="B845:D845"/>
    <mergeCell ref="E845:I845"/>
    <mergeCell ref="J845:K845"/>
    <mergeCell ref="M845:N845"/>
    <mergeCell ref="O845:S845"/>
    <mergeCell ref="Y846:AC846"/>
    <mergeCell ref="B847:D847"/>
    <mergeCell ref="E847:I847"/>
    <mergeCell ref="J847:K847"/>
    <mergeCell ref="M847:N847"/>
    <mergeCell ref="O847:S847"/>
    <mergeCell ref="T847:X847"/>
    <mergeCell ref="Y847:AC847"/>
    <mergeCell ref="B846:D846"/>
    <mergeCell ref="E846:I846"/>
    <mergeCell ref="I849:J849"/>
    <mergeCell ref="K849:S849"/>
    <mergeCell ref="T849:V849"/>
    <mergeCell ref="W849:AC849"/>
    <mergeCell ref="A850:A851"/>
    <mergeCell ref="B850:D851"/>
    <mergeCell ref="E850:S851"/>
    <mergeCell ref="T850:AC850"/>
    <mergeCell ref="T851:X851"/>
    <mergeCell ref="Y851:AC851"/>
    <mergeCell ref="T853:X853"/>
    <mergeCell ref="Y853:AC853"/>
    <mergeCell ref="B852:D852"/>
    <mergeCell ref="E852:I852"/>
    <mergeCell ref="J852:K852"/>
    <mergeCell ref="M852:N852"/>
    <mergeCell ref="O852:S852"/>
    <mergeCell ref="T852:X852"/>
    <mergeCell ref="J854:K854"/>
    <mergeCell ref="M854:N854"/>
    <mergeCell ref="O854:S854"/>
    <mergeCell ref="T854:X854"/>
    <mergeCell ref="Y852:AC852"/>
    <mergeCell ref="B853:D853"/>
    <mergeCell ref="E853:I853"/>
    <mergeCell ref="J853:K853"/>
    <mergeCell ref="M853:N853"/>
    <mergeCell ref="O853:S853"/>
    <mergeCell ref="Y854:AC854"/>
    <mergeCell ref="B855:D855"/>
    <mergeCell ref="E855:I855"/>
    <mergeCell ref="J855:K855"/>
    <mergeCell ref="M855:N855"/>
    <mergeCell ref="O855:S855"/>
    <mergeCell ref="T855:X855"/>
    <mergeCell ref="Y855:AC855"/>
    <mergeCell ref="B854:D854"/>
    <mergeCell ref="E854:I854"/>
    <mergeCell ref="I857:J857"/>
    <mergeCell ref="K857:S857"/>
    <mergeCell ref="T857:V857"/>
    <mergeCell ref="W857:AC857"/>
    <mergeCell ref="A858:A859"/>
    <mergeCell ref="B858:D859"/>
    <mergeCell ref="E858:S859"/>
    <mergeCell ref="T858:AC858"/>
    <mergeCell ref="T859:X859"/>
    <mergeCell ref="Y859:AC859"/>
    <mergeCell ref="T861:X861"/>
    <mergeCell ref="Y861:AC861"/>
    <mergeCell ref="B860:D860"/>
    <mergeCell ref="E860:I860"/>
    <mergeCell ref="J860:K860"/>
    <mergeCell ref="M860:N860"/>
    <mergeCell ref="O860:S860"/>
    <mergeCell ref="T860:X860"/>
    <mergeCell ref="J862:K862"/>
    <mergeCell ref="M862:N862"/>
    <mergeCell ref="O862:S862"/>
    <mergeCell ref="T862:X862"/>
    <mergeCell ref="Y860:AC860"/>
    <mergeCell ref="B861:D861"/>
    <mergeCell ref="E861:I861"/>
    <mergeCell ref="J861:K861"/>
    <mergeCell ref="M861:N861"/>
    <mergeCell ref="O861:S861"/>
    <mergeCell ref="Y862:AC862"/>
    <mergeCell ref="B863:D863"/>
    <mergeCell ref="E863:I863"/>
    <mergeCell ref="J863:K863"/>
    <mergeCell ref="M863:N863"/>
    <mergeCell ref="O863:S863"/>
    <mergeCell ref="T863:X863"/>
    <mergeCell ref="Y863:AC863"/>
    <mergeCell ref="B862:D862"/>
    <mergeCell ref="E862:I862"/>
    <mergeCell ref="I865:J865"/>
    <mergeCell ref="K865:S865"/>
    <mergeCell ref="T865:V865"/>
    <mergeCell ref="W865:AC865"/>
    <mergeCell ref="A866:A867"/>
    <mergeCell ref="B866:D867"/>
    <mergeCell ref="E866:S867"/>
    <mergeCell ref="T866:AC866"/>
    <mergeCell ref="T867:X867"/>
    <mergeCell ref="Y867:AC867"/>
    <mergeCell ref="T869:X869"/>
    <mergeCell ref="Y869:AC869"/>
    <mergeCell ref="B868:D868"/>
    <mergeCell ref="E868:I868"/>
    <mergeCell ref="J868:K868"/>
    <mergeCell ref="M868:N868"/>
    <mergeCell ref="O868:S868"/>
    <mergeCell ref="T868:X868"/>
    <mergeCell ref="J870:K870"/>
    <mergeCell ref="M870:N870"/>
    <mergeCell ref="O870:S870"/>
    <mergeCell ref="T870:X870"/>
    <mergeCell ref="Y868:AC868"/>
    <mergeCell ref="B869:D869"/>
    <mergeCell ref="E869:I869"/>
    <mergeCell ref="J869:K869"/>
    <mergeCell ref="M869:N869"/>
    <mergeCell ref="O869:S869"/>
    <mergeCell ref="Y870:AC870"/>
    <mergeCell ref="B871:D871"/>
    <mergeCell ref="E871:I871"/>
    <mergeCell ref="J871:K871"/>
    <mergeCell ref="M871:N871"/>
    <mergeCell ref="O871:S871"/>
    <mergeCell ref="T871:X871"/>
    <mergeCell ref="Y871:AC871"/>
    <mergeCell ref="B870:D870"/>
    <mergeCell ref="E870:I870"/>
    <mergeCell ref="I873:J873"/>
    <mergeCell ref="K873:S873"/>
    <mergeCell ref="T873:V873"/>
    <mergeCell ref="W873:AC873"/>
    <mergeCell ref="A874:A875"/>
    <mergeCell ref="B874:D875"/>
    <mergeCell ref="E874:S875"/>
    <mergeCell ref="T874:AC874"/>
    <mergeCell ref="T875:X875"/>
    <mergeCell ref="Y875:AC875"/>
    <mergeCell ref="T877:X877"/>
    <mergeCell ref="Y877:AC877"/>
    <mergeCell ref="B876:D876"/>
    <mergeCell ref="E876:I876"/>
    <mergeCell ref="J876:K876"/>
    <mergeCell ref="M876:N876"/>
    <mergeCell ref="O876:S876"/>
    <mergeCell ref="T876:X876"/>
    <mergeCell ref="J878:K878"/>
    <mergeCell ref="M878:N878"/>
    <mergeCell ref="O878:S878"/>
    <mergeCell ref="T878:X878"/>
    <mergeCell ref="Y876:AC876"/>
    <mergeCell ref="B877:D877"/>
    <mergeCell ref="E877:I877"/>
    <mergeCell ref="J877:K877"/>
    <mergeCell ref="M877:N877"/>
    <mergeCell ref="O877:S877"/>
    <mergeCell ref="Y878:AC878"/>
    <mergeCell ref="B879:D879"/>
    <mergeCell ref="E879:I879"/>
    <mergeCell ref="J879:K879"/>
    <mergeCell ref="M879:N879"/>
    <mergeCell ref="O879:S879"/>
    <mergeCell ref="T879:X879"/>
    <mergeCell ref="Y879:AC879"/>
    <mergeCell ref="B878:D878"/>
    <mergeCell ref="E878:I878"/>
    <mergeCell ref="I881:J881"/>
    <mergeCell ref="K881:S881"/>
    <mergeCell ref="T881:V881"/>
    <mergeCell ref="W881:AC881"/>
    <mergeCell ref="A882:A883"/>
    <mergeCell ref="B882:D883"/>
    <mergeCell ref="E882:S883"/>
    <mergeCell ref="T882:AC882"/>
    <mergeCell ref="T883:X883"/>
    <mergeCell ref="Y883:AC883"/>
    <mergeCell ref="T885:X885"/>
    <mergeCell ref="Y885:AC885"/>
    <mergeCell ref="B884:D884"/>
    <mergeCell ref="E884:I884"/>
    <mergeCell ref="J884:K884"/>
    <mergeCell ref="M884:N884"/>
    <mergeCell ref="O884:S884"/>
    <mergeCell ref="T884:X884"/>
    <mergeCell ref="J886:K886"/>
    <mergeCell ref="M886:N886"/>
    <mergeCell ref="O886:S886"/>
    <mergeCell ref="T886:X886"/>
    <mergeCell ref="Y884:AC884"/>
    <mergeCell ref="B885:D885"/>
    <mergeCell ref="E885:I885"/>
    <mergeCell ref="J885:K885"/>
    <mergeCell ref="M885:N885"/>
    <mergeCell ref="O885:S885"/>
    <mergeCell ref="Y886:AC886"/>
    <mergeCell ref="B887:D887"/>
    <mergeCell ref="E887:I887"/>
    <mergeCell ref="J887:K887"/>
    <mergeCell ref="M887:N887"/>
    <mergeCell ref="O887:S887"/>
    <mergeCell ref="T887:X887"/>
    <mergeCell ref="Y887:AC887"/>
    <mergeCell ref="B886:D886"/>
    <mergeCell ref="E886:I886"/>
    <mergeCell ref="I889:J889"/>
    <mergeCell ref="K889:S889"/>
    <mergeCell ref="T889:V889"/>
    <mergeCell ref="W889:AC889"/>
    <mergeCell ref="A890:A891"/>
    <mergeCell ref="B890:D891"/>
    <mergeCell ref="E890:S891"/>
    <mergeCell ref="T890:AC890"/>
    <mergeCell ref="T891:X891"/>
    <mergeCell ref="Y891:AC891"/>
    <mergeCell ref="T893:X893"/>
    <mergeCell ref="Y893:AC893"/>
    <mergeCell ref="B892:D892"/>
    <mergeCell ref="E892:I892"/>
    <mergeCell ref="J892:K892"/>
    <mergeCell ref="M892:N892"/>
    <mergeCell ref="O892:S892"/>
    <mergeCell ref="T892:X892"/>
    <mergeCell ref="J894:K894"/>
    <mergeCell ref="M894:N894"/>
    <mergeCell ref="O894:S894"/>
    <mergeCell ref="T894:X894"/>
    <mergeCell ref="Y892:AC892"/>
    <mergeCell ref="B893:D893"/>
    <mergeCell ref="E893:I893"/>
    <mergeCell ref="J893:K893"/>
    <mergeCell ref="M893:N893"/>
    <mergeCell ref="O893:S893"/>
    <mergeCell ref="Y894:AC894"/>
    <mergeCell ref="B895:D895"/>
    <mergeCell ref="E895:I895"/>
    <mergeCell ref="J895:K895"/>
    <mergeCell ref="M895:N895"/>
    <mergeCell ref="O895:S895"/>
    <mergeCell ref="T895:X895"/>
    <mergeCell ref="Y895:AC895"/>
    <mergeCell ref="B894:D894"/>
    <mergeCell ref="E894:I894"/>
    <mergeCell ref="I897:J897"/>
    <mergeCell ref="K897:S897"/>
    <mergeCell ref="T897:V897"/>
    <mergeCell ref="W897:AC897"/>
    <mergeCell ref="A898:A899"/>
    <mergeCell ref="B898:D899"/>
    <mergeCell ref="E898:S899"/>
    <mergeCell ref="T898:AC898"/>
    <mergeCell ref="T899:X899"/>
    <mergeCell ref="Y899:AC899"/>
    <mergeCell ref="T901:X901"/>
    <mergeCell ref="Y901:AC901"/>
    <mergeCell ref="B900:D900"/>
    <mergeCell ref="E900:I900"/>
    <mergeCell ref="J900:K900"/>
    <mergeCell ref="M900:N900"/>
    <mergeCell ref="O900:S900"/>
    <mergeCell ref="T900:X900"/>
    <mergeCell ref="J902:K902"/>
    <mergeCell ref="M902:N902"/>
    <mergeCell ref="O902:S902"/>
    <mergeCell ref="T902:X902"/>
    <mergeCell ref="Y900:AC900"/>
    <mergeCell ref="B901:D901"/>
    <mergeCell ref="E901:I901"/>
    <mergeCell ref="J901:K901"/>
    <mergeCell ref="M901:N901"/>
    <mergeCell ref="O901:S901"/>
    <mergeCell ref="Y902:AC902"/>
    <mergeCell ref="B903:D903"/>
    <mergeCell ref="E903:I903"/>
    <mergeCell ref="J903:K903"/>
    <mergeCell ref="M903:N903"/>
    <mergeCell ref="O903:S903"/>
    <mergeCell ref="T903:X903"/>
    <mergeCell ref="Y903:AC903"/>
    <mergeCell ref="B902:D902"/>
    <mergeCell ref="E902:I902"/>
    <mergeCell ref="I905:J905"/>
    <mergeCell ref="K905:S905"/>
    <mergeCell ref="T905:V905"/>
    <mergeCell ref="W905:AC905"/>
    <mergeCell ref="A906:A907"/>
    <mergeCell ref="B906:D907"/>
    <mergeCell ref="E906:S907"/>
    <mergeCell ref="T906:AC906"/>
    <mergeCell ref="T907:X907"/>
    <mergeCell ref="Y907:AC907"/>
    <mergeCell ref="T909:X909"/>
    <mergeCell ref="Y909:AC909"/>
    <mergeCell ref="B908:D908"/>
    <mergeCell ref="E908:I908"/>
    <mergeCell ref="J908:K908"/>
    <mergeCell ref="M908:N908"/>
    <mergeCell ref="O908:S908"/>
    <mergeCell ref="T908:X908"/>
    <mergeCell ref="J910:K910"/>
    <mergeCell ref="M910:N910"/>
    <mergeCell ref="O910:S910"/>
    <mergeCell ref="T910:X910"/>
    <mergeCell ref="Y908:AC908"/>
    <mergeCell ref="B909:D909"/>
    <mergeCell ref="E909:I909"/>
    <mergeCell ref="J909:K909"/>
    <mergeCell ref="M909:N909"/>
    <mergeCell ref="O909:S909"/>
    <mergeCell ref="Y910:AC910"/>
    <mergeCell ref="B911:D911"/>
    <mergeCell ref="E911:I911"/>
    <mergeCell ref="J911:K911"/>
    <mergeCell ref="M911:N911"/>
    <mergeCell ref="O911:S911"/>
    <mergeCell ref="T911:X911"/>
    <mergeCell ref="Y911:AC911"/>
    <mergeCell ref="B910:D910"/>
    <mergeCell ref="E910:I910"/>
    <mergeCell ref="I913:J913"/>
    <mergeCell ref="K913:S913"/>
    <mergeCell ref="T913:V913"/>
    <mergeCell ref="W913:AC913"/>
    <mergeCell ref="A914:A915"/>
    <mergeCell ref="B914:D915"/>
    <mergeCell ref="E914:S915"/>
    <mergeCell ref="T914:AC914"/>
    <mergeCell ref="T915:X915"/>
    <mergeCell ref="Y915:AC915"/>
    <mergeCell ref="T917:X917"/>
    <mergeCell ref="Y917:AC917"/>
    <mergeCell ref="B916:D916"/>
    <mergeCell ref="E916:I916"/>
    <mergeCell ref="J916:K916"/>
    <mergeCell ref="M916:N916"/>
    <mergeCell ref="O916:S916"/>
    <mergeCell ref="T916:X916"/>
    <mergeCell ref="J918:K918"/>
    <mergeCell ref="M918:N918"/>
    <mergeCell ref="O918:S918"/>
    <mergeCell ref="T918:X918"/>
    <mergeCell ref="Y916:AC916"/>
    <mergeCell ref="B917:D917"/>
    <mergeCell ref="E917:I917"/>
    <mergeCell ref="J917:K917"/>
    <mergeCell ref="M917:N917"/>
    <mergeCell ref="O917:S917"/>
    <mergeCell ref="Y918:AC918"/>
    <mergeCell ref="B919:D919"/>
    <mergeCell ref="E919:I919"/>
    <mergeCell ref="J919:K919"/>
    <mergeCell ref="M919:N919"/>
    <mergeCell ref="O919:S919"/>
    <mergeCell ref="T919:X919"/>
    <mergeCell ref="Y919:AC919"/>
    <mergeCell ref="B918:D918"/>
    <mergeCell ref="E918:I918"/>
    <mergeCell ref="I921:J921"/>
    <mergeCell ref="K921:S921"/>
    <mergeCell ref="T921:V921"/>
    <mergeCell ref="W921:AC921"/>
    <mergeCell ref="A922:A923"/>
    <mergeCell ref="B922:D923"/>
    <mergeCell ref="E922:S923"/>
    <mergeCell ref="T922:AC922"/>
    <mergeCell ref="T923:X923"/>
    <mergeCell ref="Y923:AC923"/>
    <mergeCell ref="T925:X925"/>
    <mergeCell ref="Y925:AC925"/>
    <mergeCell ref="B924:D924"/>
    <mergeCell ref="E924:I924"/>
    <mergeCell ref="J924:K924"/>
    <mergeCell ref="M924:N924"/>
    <mergeCell ref="O924:S924"/>
    <mergeCell ref="T924:X924"/>
    <mergeCell ref="J926:K926"/>
    <mergeCell ref="M926:N926"/>
    <mergeCell ref="O926:S926"/>
    <mergeCell ref="T926:X926"/>
    <mergeCell ref="Y924:AC924"/>
    <mergeCell ref="B925:D925"/>
    <mergeCell ref="E925:I925"/>
    <mergeCell ref="J925:K925"/>
    <mergeCell ref="M925:N925"/>
    <mergeCell ref="O925:S925"/>
    <mergeCell ref="Y926:AC926"/>
    <mergeCell ref="B927:D927"/>
    <mergeCell ref="E927:I927"/>
    <mergeCell ref="J927:K927"/>
    <mergeCell ref="M927:N927"/>
    <mergeCell ref="O927:S927"/>
    <mergeCell ref="T927:X927"/>
    <mergeCell ref="Y927:AC927"/>
    <mergeCell ref="B926:D926"/>
    <mergeCell ref="E926:I926"/>
    <mergeCell ref="I929:J929"/>
    <mergeCell ref="K929:S929"/>
    <mergeCell ref="T929:V929"/>
    <mergeCell ref="W929:AC929"/>
    <mergeCell ref="A930:A931"/>
    <mergeCell ref="B930:D931"/>
    <mergeCell ref="E930:S931"/>
    <mergeCell ref="T930:AC930"/>
    <mergeCell ref="T931:X931"/>
    <mergeCell ref="Y931:AC931"/>
    <mergeCell ref="T933:X933"/>
    <mergeCell ref="Y933:AC933"/>
    <mergeCell ref="B932:D932"/>
    <mergeCell ref="E932:I932"/>
    <mergeCell ref="J932:K932"/>
    <mergeCell ref="M932:N932"/>
    <mergeCell ref="O932:S932"/>
    <mergeCell ref="T932:X932"/>
    <mergeCell ref="J934:K934"/>
    <mergeCell ref="M934:N934"/>
    <mergeCell ref="O934:S934"/>
    <mergeCell ref="T934:X934"/>
    <mergeCell ref="Y932:AC932"/>
    <mergeCell ref="B933:D933"/>
    <mergeCell ref="E933:I933"/>
    <mergeCell ref="J933:K933"/>
    <mergeCell ref="M933:N933"/>
    <mergeCell ref="O933:S933"/>
    <mergeCell ref="Y934:AC934"/>
    <mergeCell ref="B935:D935"/>
    <mergeCell ref="E935:I935"/>
    <mergeCell ref="J935:K935"/>
    <mergeCell ref="M935:N935"/>
    <mergeCell ref="O935:S935"/>
    <mergeCell ref="T935:X935"/>
    <mergeCell ref="Y935:AC935"/>
    <mergeCell ref="B934:D934"/>
    <mergeCell ref="E934:I934"/>
    <mergeCell ref="I937:J937"/>
    <mergeCell ref="K937:S937"/>
    <mergeCell ref="T937:V937"/>
    <mergeCell ref="W937:AC937"/>
    <mergeCell ref="A938:A939"/>
    <mergeCell ref="B938:D939"/>
    <mergeCell ref="E938:S939"/>
    <mergeCell ref="T938:AC938"/>
    <mergeCell ref="T939:X939"/>
    <mergeCell ref="Y939:AC939"/>
    <mergeCell ref="T941:X941"/>
    <mergeCell ref="Y941:AC941"/>
    <mergeCell ref="B940:D940"/>
    <mergeCell ref="E940:I940"/>
    <mergeCell ref="J940:K940"/>
    <mergeCell ref="M940:N940"/>
    <mergeCell ref="O940:S940"/>
    <mergeCell ref="T940:X940"/>
    <mergeCell ref="J942:K942"/>
    <mergeCell ref="M942:N942"/>
    <mergeCell ref="O942:S942"/>
    <mergeCell ref="T942:X942"/>
    <mergeCell ref="Y940:AC940"/>
    <mergeCell ref="B941:D941"/>
    <mergeCell ref="E941:I941"/>
    <mergeCell ref="J941:K941"/>
    <mergeCell ref="M941:N941"/>
    <mergeCell ref="O941:S941"/>
    <mergeCell ref="Y942:AC942"/>
    <mergeCell ref="B943:D943"/>
    <mergeCell ref="E943:I943"/>
    <mergeCell ref="J943:K943"/>
    <mergeCell ref="M943:N943"/>
    <mergeCell ref="O943:S943"/>
    <mergeCell ref="T943:X943"/>
    <mergeCell ref="Y943:AC943"/>
    <mergeCell ref="B942:D942"/>
    <mergeCell ref="E942:I942"/>
    <mergeCell ref="I945:J945"/>
    <mergeCell ref="K945:S945"/>
    <mergeCell ref="T945:V945"/>
    <mergeCell ref="W945:AC945"/>
    <mergeCell ref="A946:A947"/>
    <mergeCell ref="B946:D947"/>
    <mergeCell ref="E946:S947"/>
    <mergeCell ref="T946:AC946"/>
    <mergeCell ref="T947:X947"/>
    <mergeCell ref="Y947:AC947"/>
    <mergeCell ref="T949:X949"/>
    <mergeCell ref="Y949:AC949"/>
    <mergeCell ref="B948:D948"/>
    <mergeCell ref="E948:I948"/>
    <mergeCell ref="J948:K948"/>
    <mergeCell ref="M948:N948"/>
    <mergeCell ref="O948:S948"/>
    <mergeCell ref="T948:X948"/>
    <mergeCell ref="J950:K950"/>
    <mergeCell ref="M950:N950"/>
    <mergeCell ref="O950:S950"/>
    <mergeCell ref="T950:X950"/>
    <mergeCell ref="Y948:AC948"/>
    <mergeCell ref="B949:D949"/>
    <mergeCell ref="E949:I949"/>
    <mergeCell ref="J949:K949"/>
    <mergeCell ref="M949:N949"/>
    <mergeCell ref="O949:S949"/>
    <mergeCell ref="Y950:AC950"/>
    <mergeCell ref="B951:D951"/>
    <mergeCell ref="E951:I951"/>
    <mergeCell ref="J951:K951"/>
    <mergeCell ref="M951:N951"/>
    <mergeCell ref="O951:S951"/>
    <mergeCell ref="T951:X951"/>
    <mergeCell ref="Y951:AC951"/>
    <mergeCell ref="B950:D950"/>
    <mergeCell ref="E950:I950"/>
    <mergeCell ref="I953:J953"/>
    <mergeCell ref="K953:S953"/>
    <mergeCell ref="T953:V953"/>
    <mergeCell ref="W953:AC953"/>
    <mergeCell ref="A954:A955"/>
    <mergeCell ref="B954:D955"/>
    <mergeCell ref="E954:S955"/>
    <mergeCell ref="T954:AC954"/>
    <mergeCell ref="T955:X955"/>
    <mergeCell ref="Y955:AC955"/>
    <mergeCell ref="T957:X957"/>
    <mergeCell ref="Y957:AC957"/>
    <mergeCell ref="B956:D956"/>
    <mergeCell ref="E956:I956"/>
    <mergeCell ref="J956:K956"/>
    <mergeCell ref="M956:N956"/>
    <mergeCell ref="O956:S956"/>
    <mergeCell ref="T956:X956"/>
    <mergeCell ref="J958:K958"/>
    <mergeCell ref="M958:N958"/>
    <mergeCell ref="O958:S958"/>
    <mergeCell ref="T958:X958"/>
    <mergeCell ref="Y956:AC956"/>
    <mergeCell ref="B957:D957"/>
    <mergeCell ref="E957:I957"/>
    <mergeCell ref="J957:K957"/>
    <mergeCell ref="M957:N957"/>
    <mergeCell ref="O957:S957"/>
    <mergeCell ref="Y958:AC958"/>
    <mergeCell ref="B959:D959"/>
    <mergeCell ref="E959:I959"/>
    <mergeCell ref="J959:K959"/>
    <mergeCell ref="M959:N959"/>
    <mergeCell ref="O959:S959"/>
    <mergeCell ref="T959:X959"/>
    <mergeCell ref="Y959:AC959"/>
    <mergeCell ref="B958:D958"/>
    <mergeCell ref="E958:I958"/>
    <mergeCell ref="I961:J961"/>
    <mergeCell ref="K961:S961"/>
    <mergeCell ref="T961:V961"/>
    <mergeCell ref="W961:AC961"/>
    <mergeCell ref="A962:A963"/>
    <mergeCell ref="B962:D963"/>
    <mergeCell ref="E962:S963"/>
    <mergeCell ref="T962:AC962"/>
    <mergeCell ref="T963:X963"/>
    <mergeCell ref="Y963:AC963"/>
    <mergeCell ref="T965:X965"/>
    <mergeCell ref="Y965:AC965"/>
    <mergeCell ref="B964:D964"/>
    <mergeCell ref="E964:I964"/>
    <mergeCell ref="J964:K964"/>
    <mergeCell ref="M964:N964"/>
    <mergeCell ref="O964:S964"/>
    <mergeCell ref="T964:X964"/>
    <mergeCell ref="J966:K966"/>
    <mergeCell ref="M966:N966"/>
    <mergeCell ref="O966:S966"/>
    <mergeCell ref="T966:X966"/>
    <mergeCell ref="Y964:AC964"/>
    <mergeCell ref="B965:D965"/>
    <mergeCell ref="E965:I965"/>
    <mergeCell ref="J965:K965"/>
    <mergeCell ref="M965:N965"/>
    <mergeCell ref="O965:S965"/>
    <mergeCell ref="Y966:AC966"/>
    <mergeCell ref="B967:D967"/>
    <mergeCell ref="E967:I967"/>
    <mergeCell ref="J967:K967"/>
    <mergeCell ref="M967:N967"/>
    <mergeCell ref="O967:S967"/>
    <mergeCell ref="T967:X967"/>
    <mergeCell ref="Y967:AC967"/>
    <mergeCell ref="B966:D966"/>
    <mergeCell ref="E966:I966"/>
    <mergeCell ref="I977:J977"/>
    <mergeCell ref="K977:S977"/>
    <mergeCell ref="T977:V977"/>
    <mergeCell ref="W977:AC977"/>
    <mergeCell ref="A978:A979"/>
    <mergeCell ref="B978:D979"/>
    <mergeCell ref="E978:S979"/>
    <mergeCell ref="T978:AC978"/>
    <mergeCell ref="T979:X979"/>
    <mergeCell ref="Y979:AC979"/>
    <mergeCell ref="T981:X981"/>
    <mergeCell ref="Y981:AC981"/>
    <mergeCell ref="B980:D980"/>
    <mergeCell ref="E980:I980"/>
    <mergeCell ref="J980:K980"/>
    <mergeCell ref="M980:N980"/>
    <mergeCell ref="O980:S980"/>
    <mergeCell ref="T980:X980"/>
    <mergeCell ref="J982:K982"/>
    <mergeCell ref="M982:N982"/>
    <mergeCell ref="O982:S982"/>
    <mergeCell ref="T982:X982"/>
    <mergeCell ref="Y980:AC980"/>
    <mergeCell ref="B981:D981"/>
    <mergeCell ref="E981:I981"/>
    <mergeCell ref="J981:K981"/>
    <mergeCell ref="M981:N981"/>
    <mergeCell ref="O981:S981"/>
    <mergeCell ref="Y982:AC982"/>
    <mergeCell ref="B983:D983"/>
    <mergeCell ref="E983:I983"/>
    <mergeCell ref="J983:K983"/>
    <mergeCell ref="M983:N983"/>
    <mergeCell ref="O983:S983"/>
    <mergeCell ref="T983:X983"/>
    <mergeCell ref="Y983:AC983"/>
    <mergeCell ref="B982:D982"/>
    <mergeCell ref="E982:I982"/>
    <mergeCell ref="I985:J985"/>
    <mergeCell ref="K985:S985"/>
    <mergeCell ref="T985:V985"/>
    <mergeCell ref="W985:AC985"/>
    <mergeCell ref="A986:A987"/>
    <mergeCell ref="B986:D987"/>
    <mergeCell ref="E986:S987"/>
    <mergeCell ref="T986:AC986"/>
    <mergeCell ref="T987:X987"/>
    <mergeCell ref="Y987:AC987"/>
    <mergeCell ref="T989:X989"/>
    <mergeCell ref="Y989:AC989"/>
    <mergeCell ref="B988:D988"/>
    <mergeCell ref="E988:I988"/>
    <mergeCell ref="J988:K988"/>
    <mergeCell ref="M988:N988"/>
    <mergeCell ref="O988:S988"/>
    <mergeCell ref="T988:X988"/>
    <mergeCell ref="J990:K990"/>
    <mergeCell ref="M990:N990"/>
    <mergeCell ref="O990:S990"/>
    <mergeCell ref="T990:X990"/>
    <mergeCell ref="Y988:AC988"/>
    <mergeCell ref="B989:D989"/>
    <mergeCell ref="E989:I989"/>
    <mergeCell ref="J989:K989"/>
    <mergeCell ref="M989:N989"/>
    <mergeCell ref="O989:S989"/>
    <mergeCell ref="Y990:AC990"/>
    <mergeCell ref="B991:D991"/>
    <mergeCell ref="E991:I991"/>
    <mergeCell ref="J991:K991"/>
    <mergeCell ref="M991:N991"/>
    <mergeCell ref="O991:S991"/>
    <mergeCell ref="T991:X991"/>
    <mergeCell ref="Y991:AC991"/>
    <mergeCell ref="B990:D990"/>
    <mergeCell ref="E990:I99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O28"/>
  <sheetViews>
    <sheetView zoomScalePageLayoutView="0" workbookViewId="0" topLeftCell="A15">
      <selection activeCell="N21" sqref="N21"/>
    </sheetView>
  </sheetViews>
  <sheetFormatPr defaultColWidth="9.140625" defaultRowHeight="15"/>
  <cols>
    <col min="1" max="15" width="4.7109375" style="1" customWidth="1"/>
    <col min="16" max="16384" width="9.00390625" style="1" customWidth="1"/>
  </cols>
  <sheetData>
    <row r="2" spans="3:14" ht="18.75" customHeight="1">
      <c r="C2" s="262" t="s">
        <v>205</v>
      </c>
      <c r="D2" s="262"/>
      <c r="E2" s="262"/>
      <c r="F2" s="262"/>
      <c r="G2" s="262"/>
      <c r="H2" s="262"/>
      <c r="I2" s="262"/>
      <c r="J2" s="262"/>
      <c r="K2" s="262"/>
      <c r="L2" s="262"/>
      <c r="M2" s="262"/>
      <c r="N2" s="262"/>
    </row>
    <row r="3" spans="3:14" ht="15.75">
      <c r="C3" s="262"/>
      <c r="D3" s="262"/>
      <c r="E3" s="262"/>
      <c r="F3" s="262"/>
      <c r="G3" s="262"/>
      <c r="H3" s="262"/>
      <c r="I3" s="262"/>
      <c r="J3" s="262"/>
      <c r="K3" s="262"/>
      <c r="L3" s="262"/>
      <c r="M3" s="262"/>
      <c r="N3" s="262"/>
    </row>
    <row r="4" ht="15.75">
      <c r="I4" s="77"/>
    </row>
    <row r="5" ht="15.75">
      <c r="I5" s="78"/>
    </row>
    <row r="6" spans="5:12" ht="15.75">
      <c r="E6" s="79"/>
      <c r="F6" s="80"/>
      <c r="G6" s="80"/>
      <c r="H6" s="266">
        <v>0.7916666666666666</v>
      </c>
      <c r="I6" s="264"/>
      <c r="J6" s="80"/>
      <c r="K6" s="80"/>
      <c r="L6" s="81"/>
    </row>
    <row r="7" spans="5:12" ht="15.75">
      <c r="E7" s="77"/>
      <c r="F7" s="82"/>
      <c r="G7" s="82"/>
      <c r="H7" s="254" t="s">
        <v>543</v>
      </c>
      <c r="I7" s="254"/>
      <c r="J7" s="82"/>
      <c r="K7" s="82"/>
      <c r="L7" s="83"/>
    </row>
    <row r="8" spans="5:12" ht="15.75">
      <c r="E8" s="77"/>
      <c r="F8" s="82"/>
      <c r="G8" s="82"/>
      <c r="H8" s="82"/>
      <c r="I8" s="82"/>
      <c r="J8" s="82"/>
      <c r="K8" s="82"/>
      <c r="L8" s="83"/>
    </row>
    <row r="9" spans="3:14" ht="15.75">
      <c r="C9" s="263">
        <v>0.7395833333333334</v>
      </c>
      <c r="D9" s="264"/>
      <c r="E9" s="264"/>
      <c r="F9" s="265"/>
      <c r="K9" s="263">
        <v>0.7395833333333334</v>
      </c>
      <c r="L9" s="264"/>
      <c r="M9" s="264"/>
      <c r="N9" s="265"/>
    </row>
    <row r="10" spans="3:14" ht="15.75">
      <c r="C10" s="77"/>
      <c r="D10" s="254" t="s">
        <v>540</v>
      </c>
      <c r="E10" s="254"/>
      <c r="F10" s="83"/>
      <c r="K10" s="77"/>
      <c r="L10" s="254" t="s">
        <v>543</v>
      </c>
      <c r="M10" s="254"/>
      <c r="N10" s="83"/>
    </row>
    <row r="11" spans="3:14" ht="16.5" thickBot="1">
      <c r="C11" s="77"/>
      <c r="D11" s="82"/>
      <c r="E11" s="82"/>
      <c r="F11" s="83"/>
      <c r="K11" s="77"/>
      <c r="L11" s="82"/>
      <c r="M11" s="82"/>
      <c r="N11" s="83"/>
    </row>
    <row r="12" spans="2:15" ht="15.75">
      <c r="B12" s="256" t="s">
        <v>538</v>
      </c>
      <c r="C12" s="257"/>
      <c r="D12" s="133"/>
      <c r="E12" s="133"/>
      <c r="F12" s="256" t="s">
        <v>539</v>
      </c>
      <c r="G12" s="257"/>
      <c r="H12" s="133"/>
      <c r="I12" s="133"/>
      <c r="J12" s="256" t="s">
        <v>570</v>
      </c>
      <c r="K12" s="257"/>
      <c r="L12" s="133"/>
      <c r="M12" s="133"/>
      <c r="N12" s="256" t="s">
        <v>567</v>
      </c>
      <c r="O12" s="257"/>
    </row>
    <row r="13" spans="2:15" ht="15.75">
      <c r="B13" s="258"/>
      <c r="C13" s="259"/>
      <c r="D13" s="133"/>
      <c r="E13" s="133"/>
      <c r="F13" s="258"/>
      <c r="G13" s="259"/>
      <c r="H13" s="133"/>
      <c r="I13" s="133"/>
      <c r="J13" s="258"/>
      <c r="K13" s="259"/>
      <c r="L13" s="133"/>
      <c r="M13" s="133"/>
      <c r="N13" s="258"/>
      <c r="O13" s="259"/>
    </row>
    <row r="14" spans="2:15" ht="15.75">
      <c r="B14" s="258"/>
      <c r="C14" s="259"/>
      <c r="D14" s="133"/>
      <c r="E14" s="133"/>
      <c r="F14" s="258"/>
      <c r="G14" s="259"/>
      <c r="H14" s="133"/>
      <c r="I14" s="133"/>
      <c r="J14" s="258"/>
      <c r="K14" s="259"/>
      <c r="L14" s="133"/>
      <c r="M14" s="133"/>
      <c r="N14" s="258"/>
      <c r="O14" s="259"/>
    </row>
    <row r="15" spans="2:15" ht="15.75">
      <c r="B15" s="258"/>
      <c r="C15" s="259"/>
      <c r="D15" s="133"/>
      <c r="E15" s="133"/>
      <c r="F15" s="258"/>
      <c r="G15" s="259"/>
      <c r="H15" s="133"/>
      <c r="I15" s="133"/>
      <c r="J15" s="258"/>
      <c r="K15" s="259"/>
      <c r="L15" s="133"/>
      <c r="M15" s="133"/>
      <c r="N15" s="258"/>
      <c r="O15" s="259"/>
    </row>
    <row r="16" spans="2:15" ht="15.75">
      <c r="B16" s="258"/>
      <c r="C16" s="259"/>
      <c r="D16" s="133"/>
      <c r="E16" s="133"/>
      <c r="F16" s="258"/>
      <c r="G16" s="259"/>
      <c r="H16" s="133"/>
      <c r="I16" s="133"/>
      <c r="J16" s="258"/>
      <c r="K16" s="259"/>
      <c r="L16" s="133"/>
      <c r="M16" s="133"/>
      <c r="N16" s="258"/>
      <c r="O16" s="259"/>
    </row>
    <row r="17" spans="2:15" ht="15.75">
      <c r="B17" s="258"/>
      <c r="C17" s="259"/>
      <c r="D17" s="133"/>
      <c r="E17" s="133"/>
      <c r="F17" s="258"/>
      <c r="G17" s="259"/>
      <c r="H17" s="133"/>
      <c r="I17" s="133"/>
      <c r="J17" s="258"/>
      <c r="K17" s="259"/>
      <c r="L17" s="133"/>
      <c r="M17" s="133"/>
      <c r="N17" s="258"/>
      <c r="O17" s="259"/>
    </row>
    <row r="18" spans="2:15" ht="15.75">
      <c r="B18" s="258"/>
      <c r="C18" s="259"/>
      <c r="D18" s="133"/>
      <c r="E18" s="133"/>
      <c r="F18" s="258"/>
      <c r="G18" s="259"/>
      <c r="H18" s="133"/>
      <c r="I18" s="133"/>
      <c r="J18" s="258"/>
      <c r="K18" s="259"/>
      <c r="L18" s="133"/>
      <c r="M18" s="133"/>
      <c r="N18" s="258"/>
      <c r="O18" s="259"/>
    </row>
    <row r="19" spans="2:15" ht="15.75">
      <c r="B19" s="258"/>
      <c r="C19" s="259"/>
      <c r="D19" s="133"/>
      <c r="E19" s="133"/>
      <c r="F19" s="258"/>
      <c r="G19" s="259"/>
      <c r="H19" s="133"/>
      <c r="I19" s="133"/>
      <c r="J19" s="258"/>
      <c r="K19" s="259"/>
      <c r="L19" s="133"/>
      <c r="M19" s="133"/>
      <c r="N19" s="258"/>
      <c r="O19" s="259"/>
    </row>
    <row r="20" spans="2:15" ht="16.5" thickBot="1">
      <c r="B20" s="260"/>
      <c r="C20" s="261"/>
      <c r="D20" s="133"/>
      <c r="E20" s="133"/>
      <c r="F20" s="260"/>
      <c r="G20" s="261"/>
      <c r="H20" s="133"/>
      <c r="I20" s="133"/>
      <c r="J20" s="260"/>
      <c r="K20" s="261"/>
      <c r="L20" s="133"/>
      <c r="M20" s="133"/>
      <c r="N20" s="260"/>
      <c r="O20" s="261"/>
    </row>
    <row r="22" spans="1:15" ht="18.75" customHeight="1">
      <c r="A22" s="171">
        <v>10</v>
      </c>
      <c r="B22" s="171" t="s">
        <v>558</v>
      </c>
      <c r="C22" s="171">
        <v>22</v>
      </c>
      <c r="D22" s="171" t="s">
        <v>559</v>
      </c>
      <c r="E22" s="171" t="s">
        <v>560</v>
      </c>
      <c r="F22" s="171" t="s">
        <v>561</v>
      </c>
      <c r="G22" s="171" t="s">
        <v>562</v>
      </c>
      <c r="H22" s="255" t="s">
        <v>563</v>
      </c>
      <c r="I22" s="255"/>
      <c r="J22" s="255"/>
      <c r="K22" s="255"/>
      <c r="L22" s="255"/>
      <c r="M22" s="255"/>
      <c r="N22" s="255"/>
      <c r="O22" s="255"/>
    </row>
    <row r="23" spans="1:15" ht="15.75">
      <c r="A23" s="252" t="s">
        <v>573</v>
      </c>
      <c r="B23" s="252"/>
      <c r="C23" s="252"/>
      <c r="D23" s="252"/>
      <c r="E23" s="252"/>
      <c r="F23" s="252"/>
      <c r="G23" s="252"/>
      <c r="H23" s="252"/>
      <c r="I23" s="252"/>
      <c r="J23" s="252" t="s">
        <v>568</v>
      </c>
      <c r="K23" s="252"/>
      <c r="L23" s="252"/>
      <c r="M23" s="252" t="s">
        <v>569</v>
      </c>
      <c r="N23" s="252"/>
      <c r="O23" s="252"/>
    </row>
    <row r="24" spans="1:15" ht="15.75">
      <c r="A24" s="253">
        <v>0.7395833333333334</v>
      </c>
      <c r="B24" s="253"/>
      <c r="C24" s="249" t="s">
        <v>564</v>
      </c>
      <c r="D24" s="249"/>
      <c r="E24" s="249"/>
      <c r="F24" s="172" t="s">
        <v>565</v>
      </c>
      <c r="G24" s="249" t="s">
        <v>539</v>
      </c>
      <c r="H24" s="249"/>
      <c r="I24" s="249"/>
      <c r="J24" s="249" t="s">
        <v>567</v>
      </c>
      <c r="K24" s="249"/>
      <c r="L24" s="249"/>
      <c r="M24" s="249" t="s">
        <v>570</v>
      </c>
      <c r="N24" s="249"/>
      <c r="O24" s="249"/>
    </row>
    <row r="25" spans="1:15" ht="15.75">
      <c r="A25" s="249" t="s">
        <v>572</v>
      </c>
      <c r="B25" s="249"/>
      <c r="C25" s="249"/>
      <c r="D25" s="249"/>
      <c r="E25" s="249"/>
      <c r="F25" s="249"/>
      <c r="G25" s="249"/>
      <c r="H25" s="249"/>
      <c r="I25" s="249"/>
      <c r="J25" s="252" t="s">
        <v>568</v>
      </c>
      <c r="K25" s="252"/>
      <c r="L25" s="252"/>
      <c r="M25" s="252" t="s">
        <v>569</v>
      </c>
      <c r="N25" s="252"/>
      <c r="O25" s="252"/>
    </row>
    <row r="26" spans="1:15" ht="15.75">
      <c r="A26" s="253">
        <v>0.7395833333333334</v>
      </c>
      <c r="B26" s="253"/>
      <c r="C26" s="249" t="s">
        <v>566</v>
      </c>
      <c r="D26" s="249"/>
      <c r="E26" s="249"/>
      <c r="F26" s="172" t="s">
        <v>565</v>
      </c>
      <c r="G26" s="249" t="s">
        <v>567</v>
      </c>
      <c r="H26" s="249"/>
      <c r="I26" s="249"/>
      <c r="J26" s="249" t="s">
        <v>539</v>
      </c>
      <c r="K26" s="249"/>
      <c r="L26" s="249"/>
      <c r="M26" s="249" t="s">
        <v>571</v>
      </c>
      <c r="N26" s="249"/>
      <c r="O26" s="249"/>
    </row>
    <row r="27" spans="1:15" ht="15.75">
      <c r="A27" s="249" t="s">
        <v>572</v>
      </c>
      <c r="B27" s="249"/>
      <c r="C27" s="249"/>
      <c r="D27" s="249"/>
      <c r="E27" s="249"/>
      <c r="F27" s="249"/>
      <c r="G27" s="249"/>
      <c r="H27" s="249"/>
      <c r="I27" s="249"/>
      <c r="J27" s="252" t="s">
        <v>568</v>
      </c>
      <c r="K27" s="252"/>
      <c r="L27" s="252"/>
      <c r="M27" s="252" t="s">
        <v>569</v>
      </c>
      <c r="N27" s="252"/>
      <c r="O27" s="252"/>
    </row>
    <row r="28" spans="1:15" ht="15.75">
      <c r="A28" s="250">
        <v>0.7916666666666666</v>
      </c>
      <c r="B28" s="251"/>
      <c r="C28" s="251" t="s">
        <v>575</v>
      </c>
      <c r="D28" s="251"/>
      <c r="E28" s="251"/>
      <c r="F28" s="173" t="s">
        <v>565</v>
      </c>
      <c r="G28" s="251" t="s">
        <v>576</v>
      </c>
      <c r="H28" s="251"/>
      <c r="I28" s="251"/>
      <c r="J28" s="251" t="s">
        <v>574</v>
      </c>
      <c r="K28" s="251"/>
      <c r="L28" s="251"/>
      <c r="M28" s="251" t="s">
        <v>577</v>
      </c>
      <c r="N28" s="251"/>
      <c r="O28" s="251"/>
    </row>
  </sheetData>
  <sheetProtection/>
  <mergeCells count="36">
    <mergeCell ref="J12:K20"/>
    <mergeCell ref="N12:O20"/>
    <mergeCell ref="C2:N3"/>
    <mergeCell ref="C9:F9"/>
    <mergeCell ref="K9:N9"/>
    <mergeCell ref="H6:I6"/>
    <mergeCell ref="D10:E10"/>
    <mergeCell ref="L10:M10"/>
    <mergeCell ref="H7:I7"/>
    <mergeCell ref="A24:B24"/>
    <mergeCell ref="C24:E24"/>
    <mergeCell ref="G24:I24"/>
    <mergeCell ref="H22:O22"/>
    <mergeCell ref="J24:L24"/>
    <mergeCell ref="M24:O24"/>
    <mergeCell ref="B12:C20"/>
    <mergeCell ref="F12:G20"/>
    <mergeCell ref="G26:I26"/>
    <mergeCell ref="A26:B26"/>
    <mergeCell ref="J23:L23"/>
    <mergeCell ref="M23:O23"/>
    <mergeCell ref="J25:L25"/>
    <mergeCell ref="M25:O25"/>
    <mergeCell ref="J26:L26"/>
    <mergeCell ref="M26:O26"/>
    <mergeCell ref="A23:I23"/>
    <mergeCell ref="A25:I25"/>
    <mergeCell ref="A28:B28"/>
    <mergeCell ref="A27:I27"/>
    <mergeCell ref="J27:L27"/>
    <mergeCell ref="M27:O27"/>
    <mergeCell ref="J28:L28"/>
    <mergeCell ref="M28:O28"/>
    <mergeCell ref="C28:E28"/>
    <mergeCell ref="G28:I28"/>
    <mergeCell ref="C26:E2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BL41"/>
  <sheetViews>
    <sheetView tabSelected="1" zoomScalePageLayoutView="0" workbookViewId="0" topLeftCell="A7">
      <selection activeCell="BB19" sqref="BB19"/>
    </sheetView>
  </sheetViews>
  <sheetFormatPr defaultColWidth="2.28125" defaultRowHeight="15"/>
  <cols>
    <col min="1" max="78" width="2.00390625" style="1" customWidth="1"/>
    <col min="79" max="16384" width="2.28125" style="1" customWidth="1"/>
  </cols>
  <sheetData>
    <row r="2" ht="15.75">
      <c r="B2" s="1" t="s">
        <v>203</v>
      </c>
    </row>
    <row r="3" ht="15.75">
      <c r="V3" s="78"/>
    </row>
    <row r="4" spans="13:30" s="144" customFormat="1" ht="14.25">
      <c r="M4" s="147"/>
      <c r="N4" s="148"/>
      <c r="O4" s="148"/>
      <c r="P4" s="148"/>
      <c r="Q4" s="148"/>
      <c r="R4" s="148"/>
      <c r="S4" s="148"/>
      <c r="T4" s="276">
        <v>43772</v>
      </c>
      <c r="U4" s="276"/>
      <c r="V4" s="276"/>
      <c r="W4" s="276"/>
      <c r="X4" s="148"/>
      <c r="Y4" s="148"/>
      <c r="Z4" s="148"/>
      <c r="AA4" s="148"/>
      <c r="AB4" s="148"/>
      <c r="AC4" s="148"/>
      <c r="AD4" s="149"/>
    </row>
    <row r="5" spans="13:30" s="53" customFormat="1" ht="15.75">
      <c r="M5" s="154"/>
      <c r="N5" s="153"/>
      <c r="O5" s="153"/>
      <c r="P5" s="153"/>
      <c r="Q5" s="153"/>
      <c r="R5" s="153"/>
      <c r="S5" s="153"/>
      <c r="T5" s="162"/>
      <c r="U5" s="283" t="s">
        <v>543</v>
      </c>
      <c r="V5" s="283"/>
      <c r="W5" s="162"/>
      <c r="X5" s="153"/>
      <c r="Y5" s="153"/>
      <c r="Z5" s="153"/>
      <c r="AA5" s="153"/>
      <c r="AB5" s="153"/>
      <c r="AC5" s="153"/>
      <c r="AD5" s="156"/>
    </row>
    <row r="6" spans="13:30" ht="15.75">
      <c r="M6" s="77"/>
      <c r="N6" s="90"/>
      <c r="O6" s="90"/>
      <c r="P6" s="90"/>
      <c r="Q6" s="90"/>
      <c r="R6" s="90"/>
      <c r="S6" s="90"/>
      <c r="T6" s="90"/>
      <c r="U6" s="90"/>
      <c r="V6" s="93"/>
      <c r="W6" s="90"/>
      <c r="X6" s="90"/>
      <c r="Y6" s="90"/>
      <c r="Z6" s="90"/>
      <c r="AA6" s="90"/>
      <c r="AB6" s="90"/>
      <c r="AC6" s="90"/>
      <c r="AD6" s="83"/>
    </row>
    <row r="7" spans="13:30" s="144" customFormat="1" ht="14.25">
      <c r="M7" s="151"/>
      <c r="N7" s="159"/>
      <c r="O7" s="160"/>
      <c r="P7" s="160"/>
      <c r="Q7" s="160"/>
      <c r="R7" s="160"/>
      <c r="S7" s="160"/>
      <c r="T7" s="280">
        <v>43772</v>
      </c>
      <c r="U7" s="280"/>
      <c r="V7" s="280"/>
      <c r="W7" s="280"/>
      <c r="X7" s="160"/>
      <c r="Y7" s="160"/>
      <c r="Z7" s="160"/>
      <c r="AA7" s="160"/>
      <c r="AB7" s="160"/>
      <c r="AC7" s="161"/>
      <c r="AD7" s="152"/>
    </row>
    <row r="8" spans="13:30" s="82" customFormat="1" ht="15.75">
      <c r="M8" s="77"/>
      <c r="N8" s="88"/>
      <c r="U8" s="254" t="s">
        <v>542</v>
      </c>
      <c r="V8" s="254"/>
      <c r="AC8" s="89"/>
      <c r="AD8" s="83"/>
    </row>
    <row r="9" spans="7:36" s="150" customFormat="1" ht="14.25">
      <c r="G9" s="147"/>
      <c r="H9" s="148"/>
      <c r="I9" s="148"/>
      <c r="J9" s="148"/>
      <c r="K9" s="276">
        <v>43772</v>
      </c>
      <c r="L9" s="276"/>
      <c r="M9" s="276"/>
      <c r="N9" s="276"/>
      <c r="O9" s="148"/>
      <c r="P9" s="148"/>
      <c r="Q9" s="149"/>
      <c r="Z9" s="147"/>
      <c r="AA9" s="148"/>
      <c r="AB9" s="148"/>
      <c r="AC9" s="276">
        <v>43772</v>
      </c>
      <c r="AD9" s="276"/>
      <c r="AE9" s="276"/>
      <c r="AF9" s="276"/>
      <c r="AG9" s="148"/>
      <c r="AH9" s="148"/>
      <c r="AI9" s="148"/>
      <c r="AJ9" s="149"/>
    </row>
    <row r="10" spans="1:45" s="82" customFormat="1" ht="15.75">
      <c r="A10" s="98"/>
      <c r="B10" s="98"/>
      <c r="C10" s="98"/>
      <c r="D10" s="98"/>
      <c r="E10" s="98"/>
      <c r="F10" s="98"/>
      <c r="G10" s="157"/>
      <c r="H10" s="98"/>
      <c r="I10" s="98"/>
      <c r="J10" s="98"/>
      <c r="K10" s="98"/>
      <c r="L10" s="279" t="s">
        <v>540</v>
      </c>
      <c r="M10" s="279"/>
      <c r="N10" s="98"/>
      <c r="O10" s="98"/>
      <c r="P10" s="98"/>
      <c r="Q10" s="158"/>
      <c r="R10" s="98"/>
      <c r="S10" s="98"/>
      <c r="T10" s="98"/>
      <c r="U10" s="98"/>
      <c r="V10" s="98"/>
      <c r="W10" s="98"/>
      <c r="X10" s="98"/>
      <c r="Y10" s="98"/>
      <c r="Z10" s="157"/>
      <c r="AA10" s="98"/>
      <c r="AB10" s="98"/>
      <c r="AC10" s="98"/>
      <c r="AD10" s="279" t="s">
        <v>541</v>
      </c>
      <c r="AE10" s="279"/>
      <c r="AF10" s="98"/>
      <c r="AG10" s="98"/>
      <c r="AH10" s="98"/>
      <c r="AI10" s="98"/>
      <c r="AJ10" s="158"/>
      <c r="AK10" s="98"/>
      <c r="AL10" s="98"/>
      <c r="AM10" s="98"/>
      <c r="AN10" s="98"/>
      <c r="AO10" s="142"/>
      <c r="AP10" s="143"/>
      <c r="AQ10" s="143"/>
      <c r="AR10" s="143"/>
      <c r="AS10" s="143"/>
    </row>
    <row r="11" spans="1:45" s="82" customFormat="1" ht="15.75">
      <c r="A11" s="136"/>
      <c r="B11" s="137"/>
      <c r="C11" s="137"/>
      <c r="G11" s="77"/>
      <c r="Q11" s="83"/>
      <c r="T11" s="138"/>
      <c r="U11" s="139"/>
      <c r="V11" s="139"/>
      <c r="W11" s="139"/>
      <c r="Z11" s="77"/>
      <c r="AJ11" s="83"/>
      <c r="AO11" s="140"/>
      <c r="AP11" s="141"/>
      <c r="AQ11" s="141"/>
      <c r="AR11" s="141"/>
      <c r="AS11" s="141"/>
    </row>
    <row r="12" spans="4:39" s="150" customFormat="1" ht="14.25">
      <c r="D12" s="147"/>
      <c r="E12" s="276">
        <v>43771</v>
      </c>
      <c r="F12" s="276"/>
      <c r="G12" s="276"/>
      <c r="H12" s="276"/>
      <c r="I12" s="148"/>
      <c r="J12" s="151"/>
      <c r="P12" s="273">
        <v>43771</v>
      </c>
      <c r="Q12" s="274"/>
      <c r="R12" s="274"/>
      <c r="S12" s="275"/>
      <c r="T12" s="151"/>
      <c r="W12" s="152"/>
      <c r="X12" s="273">
        <v>43771</v>
      </c>
      <c r="Y12" s="274"/>
      <c r="Z12" s="274"/>
      <c r="AA12" s="275"/>
      <c r="AH12" s="147"/>
      <c r="AI12" s="276">
        <v>43771</v>
      </c>
      <c r="AJ12" s="276"/>
      <c r="AK12" s="276"/>
      <c r="AL12" s="276"/>
      <c r="AM12" s="149"/>
    </row>
    <row r="13" spans="4:39" s="153" customFormat="1" ht="15.75">
      <c r="D13" s="154"/>
      <c r="F13" s="278" t="s">
        <v>544</v>
      </c>
      <c r="G13" s="278"/>
      <c r="J13" s="155"/>
      <c r="P13" s="154"/>
      <c r="Q13" s="278" t="s">
        <v>542</v>
      </c>
      <c r="R13" s="278"/>
      <c r="T13" s="154"/>
      <c r="W13" s="156"/>
      <c r="Y13" s="278" t="s">
        <v>543</v>
      </c>
      <c r="Z13" s="278"/>
      <c r="AA13" s="156"/>
      <c r="AH13" s="154"/>
      <c r="AJ13" s="278" t="s">
        <v>545</v>
      </c>
      <c r="AK13" s="278"/>
      <c r="AM13" s="156"/>
    </row>
    <row r="14" spans="4:40" s="144" customFormat="1" ht="14.25">
      <c r="D14" s="151"/>
      <c r="E14" s="150"/>
      <c r="F14" s="150"/>
      <c r="G14" s="150"/>
      <c r="H14" s="273">
        <v>43771</v>
      </c>
      <c r="I14" s="274"/>
      <c r="J14" s="274"/>
      <c r="K14" s="275"/>
      <c r="P14" s="151"/>
      <c r="Q14" s="150"/>
      <c r="R14" s="150"/>
      <c r="S14" s="152"/>
      <c r="X14" s="151"/>
      <c r="Y14" s="150"/>
      <c r="Z14" s="150"/>
      <c r="AA14" s="152"/>
      <c r="AF14" s="273">
        <v>43771</v>
      </c>
      <c r="AG14" s="274"/>
      <c r="AH14" s="274"/>
      <c r="AI14" s="275"/>
      <c r="AN14" s="151"/>
    </row>
    <row r="15" spans="4:40" ht="16.5" thickBot="1">
      <c r="D15" s="77"/>
      <c r="E15" s="82"/>
      <c r="F15" s="82"/>
      <c r="G15" s="82"/>
      <c r="H15" s="77"/>
      <c r="I15" s="254" t="s">
        <v>540</v>
      </c>
      <c r="J15" s="254"/>
      <c r="K15" s="83"/>
      <c r="P15" s="77"/>
      <c r="Q15" s="82"/>
      <c r="R15" s="82"/>
      <c r="S15" s="83"/>
      <c r="X15" s="77"/>
      <c r="Y15" s="82"/>
      <c r="Z15" s="82"/>
      <c r="AA15" s="83"/>
      <c r="AF15" s="77"/>
      <c r="AG15" s="254" t="s">
        <v>541</v>
      </c>
      <c r="AH15" s="254"/>
      <c r="AI15" s="83"/>
      <c r="AN15" s="84"/>
    </row>
    <row r="16" spans="3:40" ht="15.75" customHeight="1">
      <c r="C16" s="267" t="s">
        <v>8</v>
      </c>
      <c r="D16" s="268"/>
      <c r="E16" s="133"/>
      <c r="F16" s="133"/>
      <c r="G16" s="267" t="s">
        <v>10</v>
      </c>
      <c r="H16" s="268"/>
      <c r="I16" s="134"/>
      <c r="J16" s="134"/>
      <c r="K16" s="267" t="s">
        <v>592</v>
      </c>
      <c r="L16" s="268"/>
      <c r="M16" s="134"/>
      <c r="N16" s="134"/>
      <c r="O16" s="267" t="s">
        <v>4</v>
      </c>
      <c r="P16" s="268"/>
      <c r="Q16" s="134"/>
      <c r="R16" s="134"/>
      <c r="S16" s="267" t="s">
        <v>593</v>
      </c>
      <c r="T16" s="268"/>
      <c r="U16" s="134"/>
      <c r="V16" s="134"/>
      <c r="W16" s="267" t="s">
        <v>594</v>
      </c>
      <c r="X16" s="268"/>
      <c r="Y16" s="134"/>
      <c r="Z16" s="134"/>
      <c r="AA16" s="267" t="s">
        <v>5</v>
      </c>
      <c r="AB16" s="268"/>
      <c r="AC16" s="134"/>
      <c r="AD16" s="134"/>
      <c r="AE16" s="267" t="s">
        <v>9</v>
      </c>
      <c r="AF16" s="268"/>
      <c r="AG16" s="134"/>
      <c r="AH16" s="134"/>
      <c r="AI16" s="267" t="s">
        <v>595</v>
      </c>
      <c r="AJ16" s="268"/>
      <c r="AK16" s="133"/>
      <c r="AL16" s="133"/>
      <c r="AM16" s="267" t="s">
        <v>596</v>
      </c>
      <c r="AN16" s="268"/>
    </row>
    <row r="17" spans="3:40" ht="15.75">
      <c r="C17" s="269"/>
      <c r="D17" s="270"/>
      <c r="E17" s="133"/>
      <c r="F17" s="133"/>
      <c r="G17" s="269"/>
      <c r="H17" s="270"/>
      <c r="I17" s="134"/>
      <c r="J17" s="134"/>
      <c r="K17" s="269"/>
      <c r="L17" s="270"/>
      <c r="M17" s="134"/>
      <c r="N17" s="134"/>
      <c r="O17" s="269"/>
      <c r="P17" s="270"/>
      <c r="Q17" s="134"/>
      <c r="R17" s="134"/>
      <c r="S17" s="269"/>
      <c r="T17" s="270"/>
      <c r="U17" s="134"/>
      <c r="V17" s="134"/>
      <c r="W17" s="269"/>
      <c r="X17" s="270"/>
      <c r="Y17" s="134"/>
      <c r="Z17" s="134"/>
      <c r="AA17" s="269"/>
      <c r="AB17" s="270"/>
      <c r="AC17" s="134"/>
      <c r="AD17" s="134"/>
      <c r="AE17" s="269"/>
      <c r="AF17" s="270"/>
      <c r="AG17" s="134"/>
      <c r="AH17" s="134"/>
      <c r="AI17" s="269"/>
      <c r="AJ17" s="270"/>
      <c r="AK17" s="133"/>
      <c r="AL17" s="133"/>
      <c r="AM17" s="269"/>
      <c r="AN17" s="270"/>
    </row>
    <row r="18" spans="3:40" ht="15.75">
      <c r="C18" s="269"/>
      <c r="D18" s="270"/>
      <c r="E18" s="133"/>
      <c r="F18" s="133"/>
      <c r="G18" s="269"/>
      <c r="H18" s="270"/>
      <c r="I18" s="134"/>
      <c r="J18" s="134"/>
      <c r="K18" s="269"/>
      <c r="L18" s="270"/>
      <c r="M18" s="134"/>
      <c r="N18" s="134"/>
      <c r="O18" s="269"/>
      <c r="P18" s="270"/>
      <c r="Q18" s="134"/>
      <c r="R18" s="134"/>
      <c r="S18" s="269"/>
      <c r="T18" s="270"/>
      <c r="U18" s="134"/>
      <c r="V18" s="134"/>
      <c r="W18" s="269"/>
      <c r="X18" s="270"/>
      <c r="Y18" s="134"/>
      <c r="Z18" s="134"/>
      <c r="AA18" s="269"/>
      <c r="AB18" s="270"/>
      <c r="AC18" s="134"/>
      <c r="AD18" s="134"/>
      <c r="AE18" s="269"/>
      <c r="AF18" s="270"/>
      <c r="AG18" s="134"/>
      <c r="AH18" s="134"/>
      <c r="AI18" s="269"/>
      <c r="AJ18" s="270"/>
      <c r="AK18" s="133"/>
      <c r="AL18" s="133"/>
      <c r="AM18" s="269"/>
      <c r="AN18" s="270"/>
    </row>
    <row r="19" spans="3:40" ht="15.75">
      <c r="C19" s="269"/>
      <c r="D19" s="270"/>
      <c r="E19" s="133"/>
      <c r="F19" s="133"/>
      <c r="G19" s="269"/>
      <c r="H19" s="270"/>
      <c r="I19" s="134"/>
      <c r="J19" s="134"/>
      <c r="K19" s="269"/>
      <c r="L19" s="270"/>
      <c r="M19" s="134"/>
      <c r="N19" s="134"/>
      <c r="O19" s="269"/>
      <c r="P19" s="270"/>
      <c r="Q19" s="134"/>
      <c r="R19" s="134"/>
      <c r="S19" s="269"/>
      <c r="T19" s="270"/>
      <c r="U19" s="134"/>
      <c r="V19" s="134"/>
      <c r="W19" s="269"/>
      <c r="X19" s="270"/>
      <c r="Y19" s="134"/>
      <c r="Z19" s="134"/>
      <c r="AA19" s="269"/>
      <c r="AB19" s="270"/>
      <c r="AC19" s="134"/>
      <c r="AD19" s="134"/>
      <c r="AE19" s="269"/>
      <c r="AF19" s="270"/>
      <c r="AG19" s="134"/>
      <c r="AH19" s="134"/>
      <c r="AI19" s="269"/>
      <c r="AJ19" s="270"/>
      <c r="AK19" s="133"/>
      <c r="AL19" s="133"/>
      <c r="AM19" s="269"/>
      <c r="AN19" s="270"/>
    </row>
    <row r="20" spans="3:40" ht="16.5" thickBot="1">
      <c r="C20" s="271"/>
      <c r="D20" s="272"/>
      <c r="E20" s="133"/>
      <c r="F20" s="133"/>
      <c r="G20" s="271"/>
      <c r="H20" s="272"/>
      <c r="I20" s="134"/>
      <c r="J20" s="134"/>
      <c r="K20" s="271"/>
      <c r="L20" s="272"/>
      <c r="M20" s="134"/>
      <c r="N20" s="134"/>
      <c r="O20" s="271"/>
      <c r="P20" s="272"/>
      <c r="Q20" s="134"/>
      <c r="R20" s="134"/>
      <c r="S20" s="271"/>
      <c r="T20" s="272"/>
      <c r="U20" s="134"/>
      <c r="V20" s="134"/>
      <c r="W20" s="271"/>
      <c r="X20" s="272"/>
      <c r="Y20" s="134"/>
      <c r="Z20" s="134"/>
      <c r="AA20" s="271"/>
      <c r="AB20" s="272"/>
      <c r="AC20" s="134"/>
      <c r="AD20" s="134"/>
      <c r="AE20" s="271"/>
      <c r="AF20" s="272"/>
      <c r="AG20" s="134"/>
      <c r="AH20" s="134"/>
      <c r="AI20" s="271"/>
      <c r="AJ20" s="272"/>
      <c r="AK20" s="133"/>
      <c r="AL20" s="133"/>
      <c r="AM20" s="271"/>
      <c r="AN20" s="272"/>
    </row>
    <row r="23" ht="15.75">
      <c r="B23" s="1" t="s">
        <v>204</v>
      </c>
    </row>
    <row r="24" spans="2:34" ht="15.75">
      <c r="B24" s="94" t="s">
        <v>206</v>
      </c>
      <c r="AH24" s="78"/>
    </row>
    <row r="25" spans="18:49" ht="15.75">
      <c r="R25" s="79"/>
      <c r="S25" s="80"/>
      <c r="T25" s="80"/>
      <c r="U25" s="80"/>
      <c r="V25" s="80"/>
      <c r="W25" s="80"/>
      <c r="X25" s="80"/>
      <c r="Y25" s="80"/>
      <c r="Z25" s="80"/>
      <c r="AA25" s="80"/>
      <c r="AB25" s="80"/>
      <c r="AC25" s="80"/>
      <c r="AD25" s="80"/>
      <c r="AE25" s="80"/>
      <c r="AF25" s="276">
        <v>43778</v>
      </c>
      <c r="AG25" s="276"/>
      <c r="AH25" s="276"/>
      <c r="AI25" s="276"/>
      <c r="AJ25" s="80"/>
      <c r="AK25" s="80"/>
      <c r="AL25" s="80"/>
      <c r="AM25" s="80"/>
      <c r="AN25" s="80"/>
      <c r="AO25" s="80"/>
      <c r="AP25" s="80"/>
      <c r="AQ25" s="80"/>
      <c r="AR25" s="80"/>
      <c r="AS25" s="80"/>
      <c r="AT25" s="80"/>
      <c r="AU25" s="80"/>
      <c r="AV25" s="80"/>
      <c r="AW25" s="81"/>
    </row>
    <row r="26" spans="18:49" ht="15.75">
      <c r="R26" s="77"/>
      <c r="S26" s="82"/>
      <c r="T26" s="82"/>
      <c r="U26" s="82"/>
      <c r="V26" s="82"/>
      <c r="W26" s="82"/>
      <c r="X26" s="82"/>
      <c r="Y26" s="82"/>
      <c r="Z26" s="82"/>
      <c r="AA26" s="82"/>
      <c r="AB26" s="82"/>
      <c r="AC26" s="82"/>
      <c r="AD26" s="82"/>
      <c r="AE26" s="82"/>
      <c r="AF26" s="82"/>
      <c r="AG26" s="254" t="s">
        <v>544</v>
      </c>
      <c r="AH26" s="254"/>
      <c r="AI26" s="82"/>
      <c r="AJ26" s="82"/>
      <c r="AK26" s="82"/>
      <c r="AL26" s="82"/>
      <c r="AM26" s="82"/>
      <c r="AN26" s="82"/>
      <c r="AO26" s="82"/>
      <c r="AP26" s="82"/>
      <c r="AQ26" s="82"/>
      <c r="AR26" s="82"/>
      <c r="AS26" s="82"/>
      <c r="AT26" s="82"/>
      <c r="AU26" s="82"/>
      <c r="AV26" s="82"/>
      <c r="AW26" s="83"/>
    </row>
    <row r="27" spans="10:57" s="144" customFormat="1" ht="14.25">
      <c r="J27" s="147"/>
      <c r="K27" s="148"/>
      <c r="L27" s="148"/>
      <c r="M27" s="148"/>
      <c r="N27" s="148"/>
      <c r="O27" s="148"/>
      <c r="P27" s="276">
        <v>43778</v>
      </c>
      <c r="Q27" s="274"/>
      <c r="R27" s="274"/>
      <c r="S27" s="274"/>
      <c r="T27" s="148"/>
      <c r="U27" s="148"/>
      <c r="V27" s="148"/>
      <c r="W27" s="148"/>
      <c r="X27" s="148"/>
      <c r="Y27" s="149"/>
      <c r="AH27" s="165"/>
      <c r="AP27" s="147"/>
      <c r="AQ27" s="148"/>
      <c r="AR27" s="148"/>
      <c r="AS27" s="148"/>
      <c r="AT27" s="148"/>
      <c r="AU27" s="148"/>
      <c r="AV27" s="276">
        <v>43778</v>
      </c>
      <c r="AW27" s="274"/>
      <c r="AX27" s="274"/>
      <c r="AY27" s="274"/>
      <c r="AZ27" s="148"/>
      <c r="BA27" s="148"/>
      <c r="BB27" s="148"/>
      <c r="BC27" s="148"/>
      <c r="BD27" s="148"/>
      <c r="BE27" s="149"/>
    </row>
    <row r="28" spans="10:57" ht="15.75">
      <c r="J28" s="77"/>
      <c r="K28" s="82"/>
      <c r="L28" s="82"/>
      <c r="M28" s="82"/>
      <c r="N28" s="82"/>
      <c r="O28" s="82"/>
      <c r="P28" s="82"/>
      <c r="Q28" s="254" t="s">
        <v>540</v>
      </c>
      <c r="R28" s="254"/>
      <c r="S28" s="82"/>
      <c r="T28" s="82"/>
      <c r="U28" s="82"/>
      <c r="V28" s="82"/>
      <c r="W28" s="82"/>
      <c r="X28" s="82"/>
      <c r="Y28" s="83"/>
      <c r="AH28" s="93"/>
      <c r="AP28" s="77"/>
      <c r="AQ28" s="82"/>
      <c r="AR28" s="82"/>
      <c r="AS28" s="82"/>
      <c r="AT28" s="82"/>
      <c r="AU28" s="82"/>
      <c r="AV28" s="82"/>
      <c r="AW28" s="254" t="s">
        <v>541</v>
      </c>
      <c r="AX28" s="254"/>
      <c r="AY28" s="82"/>
      <c r="AZ28" s="82"/>
      <c r="BA28" s="82"/>
      <c r="BB28" s="82"/>
      <c r="BC28" s="82"/>
      <c r="BD28" s="82"/>
      <c r="BE28" s="83"/>
    </row>
    <row r="29" spans="10:57" ht="15.75">
      <c r="J29" s="77"/>
      <c r="K29" s="82"/>
      <c r="L29" s="82"/>
      <c r="M29" s="82"/>
      <c r="N29" s="82"/>
      <c r="O29" s="82"/>
      <c r="P29" s="82"/>
      <c r="Q29" s="82"/>
      <c r="R29" s="85"/>
      <c r="S29" s="86"/>
      <c r="T29" s="86"/>
      <c r="U29" s="86"/>
      <c r="V29" s="86"/>
      <c r="W29" s="86"/>
      <c r="X29" s="86"/>
      <c r="Y29" s="91"/>
      <c r="Z29" s="86"/>
      <c r="AA29" s="86"/>
      <c r="AB29" s="86"/>
      <c r="AC29" s="86"/>
      <c r="AD29" s="86"/>
      <c r="AE29" s="86"/>
      <c r="AF29" s="280">
        <v>43778</v>
      </c>
      <c r="AG29" s="280"/>
      <c r="AH29" s="280"/>
      <c r="AI29" s="280"/>
      <c r="AJ29" s="86"/>
      <c r="AK29" s="86"/>
      <c r="AL29" s="86"/>
      <c r="AM29" s="86"/>
      <c r="AN29" s="86"/>
      <c r="AO29" s="86"/>
      <c r="AP29" s="92"/>
      <c r="AQ29" s="86"/>
      <c r="AR29" s="86"/>
      <c r="AS29" s="86"/>
      <c r="AT29" s="86"/>
      <c r="AU29" s="86"/>
      <c r="AV29" s="86"/>
      <c r="AW29" s="87"/>
      <c r="AX29" s="82"/>
      <c r="AY29" s="82"/>
      <c r="AZ29" s="82"/>
      <c r="BA29" s="82"/>
      <c r="BB29" s="82"/>
      <c r="BC29" s="82"/>
      <c r="BD29" s="82"/>
      <c r="BE29" s="83"/>
    </row>
    <row r="30" spans="1:64" s="144" customFormat="1" ht="15.75">
      <c r="A30" s="150"/>
      <c r="B30" s="150"/>
      <c r="C30" s="150"/>
      <c r="D30" s="150"/>
      <c r="E30" s="150"/>
      <c r="F30" s="150"/>
      <c r="G30" s="150"/>
      <c r="H30" s="150"/>
      <c r="I30" s="150"/>
      <c r="J30" s="151"/>
      <c r="K30" s="166"/>
      <c r="L30" s="160"/>
      <c r="M30" s="160"/>
      <c r="N30" s="160"/>
      <c r="O30" s="160"/>
      <c r="P30" s="280">
        <v>43778</v>
      </c>
      <c r="Q30" s="282"/>
      <c r="R30" s="282"/>
      <c r="S30" s="282"/>
      <c r="T30" s="160"/>
      <c r="U30" s="160"/>
      <c r="V30" s="160"/>
      <c r="W30" s="160"/>
      <c r="X30" s="167"/>
      <c r="Y30" s="152"/>
      <c r="Z30" s="150"/>
      <c r="AA30" s="150"/>
      <c r="AB30" s="150"/>
      <c r="AC30" s="150"/>
      <c r="AD30" s="150"/>
      <c r="AE30" s="150"/>
      <c r="AF30" s="150"/>
      <c r="AG30" s="278" t="s">
        <v>546</v>
      </c>
      <c r="AH30" s="278"/>
      <c r="AI30" s="150"/>
      <c r="AJ30" s="150"/>
      <c r="AK30" s="150"/>
      <c r="AL30" s="150"/>
      <c r="AM30" s="150"/>
      <c r="AN30" s="150"/>
      <c r="AO30" s="150"/>
      <c r="AP30" s="151"/>
      <c r="AQ30" s="166"/>
      <c r="AR30" s="160"/>
      <c r="AS30" s="160"/>
      <c r="AT30" s="160"/>
      <c r="AU30" s="160"/>
      <c r="AV30" s="280">
        <v>43778</v>
      </c>
      <c r="AW30" s="280"/>
      <c r="AX30" s="280"/>
      <c r="AY30" s="280"/>
      <c r="AZ30" s="160"/>
      <c r="BA30" s="160"/>
      <c r="BB30" s="160"/>
      <c r="BC30" s="160"/>
      <c r="BD30" s="167"/>
      <c r="BE30" s="152"/>
      <c r="BF30" s="150"/>
      <c r="BG30" s="150"/>
      <c r="BH30" s="150"/>
      <c r="BI30" s="150"/>
      <c r="BJ30" s="150"/>
      <c r="BK30" s="150"/>
      <c r="BL30" s="150"/>
    </row>
    <row r="31" spans="1:64" ht="15.75">
      <c r="A31" s="99"/>
      <c r="B31" s="99"/>
      <c r="C31" s="99"/>
      <c r="D31" s="99"/>
      <c r="E31" s="99"/>
      <c r="F31" s="99"/>
      <c r="G31" s="99"/>
      <c r="H31" s="99"/>
      <c r="I31" s="99"/>
      <c r="J31" s="100"/>
      <c r="K31" s="163"/>
      <c r="L31" s="99"/>
      <c r="M31" s="99"/>
      <c r="N31" s="99"/>
      <c r="O31" s="99"/>
      <c r="P31" s="99"/>
      <c r="Q31" s="281" t="s">
        <v>542</v>
      </c>
      <c r="R31" s="281"/>
      <c r="S31" s="99"/>
      <c r="T31" s="99"/>
      <c r="U31" s="99"/>
      <c r="V31" s="99"/>
      <c r="W31" s="99"/>
      <c r="X31" s="164"/>
      <c r="Y31" s="101"/>
      <c r="Z31" s="99"/>
      <c r="AA31" s="99"/>
      <c r="AB31" s="99"/>
      <c r="AC31" s="99"/>
      <c r="AD31" s="99"/>
      <c r="AE31" s="99"/>
      <c r="AF31" s="99"/>
      <c r="AG31" s="99"/>
      <c r="AH31" s="99"/>
      <c r="AI31" s="99"/>
      <c r="AJ31" s="99"/>
      <c r="AK31" s="99"/>
      <c r="AL31" s="99"/>
      <c r="AM31" s="99"/>
      <c r="AN31" s="99"/>
      <c r="AO31" s="99"/>
      <c r="AP31" s="100"/>
      <c r="AQ31" s="163"/>
      <c r="AR31" s="99"/>
      <c r="AS31" s="99"/>
      <c r="AT31" s="99"/>
      <c r="AU31" s="99"/>
      <c r="AV31" s="99"/>
      <c r="AW31" s="281" t="s">
        <v>543</v>
      </c>
      <c r="AX31" s="281"/>
      <c r="AY31" s="99"/>
      <c r="AZ31" s="99"/>
      <c r="BA31" s="99"/>
      <c r="BB31" s="99"/>
      <c r="BC31" s="99"/>
      <c r="BD31" s="164"/>
      <c r="BE31" s="101"/>
      <c r="BF31" s="99"/>
      <c r="BG31" s="99"/>
      <c r="BH31" s="99"/>
      <c r="BI31" s="99"/>
      <c r="BJ31" s="99"/>
      <c r="BK31" s="99"/>
      <c r="BL31" s="99"/>
    </row>
    <row r="32" spans="1:57" ht="15.75">
      <c r="A32" s="145"/>
      <c r="B32" s="146"/>
      <c r="C32" s="146"/>
      <c r="D32" s="146"/>
      <c r="J32" s="77"/>
      <c r="K32" s="88"/>
      <c r="L32" s="82"/>
      <c r="M32" s="82"/>
      <c r="N32" s="82"/>
      <c r="O32" s="82"/>
      <c r="P32" s="82"/>
      <c r="Q32" s="82"/>
      <c r="R32" s="82"/>
      <c r="S32" s="82"/>
      <c r="T32" s="82"/>
      <c r="U32" s="82"/>
      <c r="V32" s="82"/>
      <c r="W32" s="82"/>
      <c r="X32" s="89"/>
      <c r="Y32" s="83"/>
      <c r="AP32" s="77"/>
      <c r="AQ32" s="88"/>
      <c r="AR32" s="82"/>
      <c r="AS32" s="82"/>
      <c r="AT32" s="82"/>
      <c r="AU32" s="82"/>
      <c r="AV32" s="82"/>
      <c r="AW32" s="82"/>
      <c r="AX32" s="82"/>
      <c r="AY32" s="82"/>
      <c r="AZ32" s="82"/>
      <c r="BA32" s="82"/>
      <c r="BB32" s="82"/>
      <c r="BC32" s="82"/>
      <c r="BD32" s="89"/>
      <c r="BE32" s="83"/>
    </row>
    <row r="33" spans="6:61" s="144" customFormat="1" ht="14.25">
      <c r="F33" s="147"/>
      <c r="G33" s="148"/>
      <c r="H33" s="276">
        <v>43773</v>
      </c>
      <c r="I33" s="276"/>
      <c r="J33" s="276"/>
      <c r="K33" s="276"/>
      <c r="L33" s="148"/>
      <c r="M33" s="149"/>
      <c r="V33" s="147"/>
      <c r="W33" s="148"/>
      <c r="X33" s="276">
        <v>43773</v>
      </c>
      <c r="Y33" s="276"/>
      <c r="Z33" s="276"/>
      <c r="AA33" s="276"/>
      <c r="AB33" s="148"/>
      <c r="AC33" s="149"/>
      <c r="AL33" s="147"/>
      <c r="AM33" s="148"/>
      <c r="AN33" s="276">
        <v>43773</v>
      </c>
      <c r="AO33" s="276"/>
      <c r="AP33" s="276"/>
      <c r="AQ33" s="276"/>
      <c r="AR33" s="148"/>
      <c r="AS33" s="149"/>
      <c r="BB33" s="147"/>
      <c r="BC33" s="148"/>
      <c r="BD33" s="276">
        <v>43773</v>
      </c>
      <c r="BE33" s="276"/>
      <c r="BF33" s="276"/>
      <c r="BG33" s="276"/>
      <c r="BH33" s="148"/>
      <c r="BI33" s="149"/>
    </row>
    <row r="34" spans="6:61" ht="15.75">
      <c r="F34" s="77"/>
      <c r="G34" s="82"/>
      <c r="H34" s="82"/>
      <c r="I34" s="254" t="s">
        <v>548</v>
      </c>
      <c r="J34" s="254"/>
      <c r="K34" s="82"/>
      <c r="L34" s="82"/>
      <c r="M34" s="83"/>
      <c r="V34" s="77"/>
      <c r="W34" s="82"/>
      <c r="X34" s="82"/>
      <c r="Y34" s="254" t="s">
        <v>549</v>
      </c>
      <c r="Z34" s="254"/>
      <c r="AA34" s="82"/>
      <c r="AB34" s="82"/>
      <c r="AC34" s="83"/>
      <c r="AL34" s="77"/>
      <c r="AM34" s="82"/>
      <c r="AN34" s="82"/>
      <c r="AO34" s="254" t="s">
        <v>550</v>
      </c>
      <c r="AP34" s="254"/>
      <c r="AQ34" s="82"/>
      <c r="AR34" s="82"/>
      <c r="AS34" s="83"/>
      <c r="BB34" s="77"/>
      <c r="BC34" s="82"/>
      <c r="BD34" s="82"/>
      <c r="BE34" s="254" t="s">
        <v>551</v>
      </c>
      <c r="BF34" s="254"/>
      <c r="BG34" s="82"/>
      <c r="BH34" s="82"/>
      <c r="BI34" s="83"/>
    </row>
    <row r="35" spans="4:63" s="144" customFormat="1" ht="14.25">
      <c r="D35" s="273">
        <v>43773</v>
      </c>
      <c r="E35" s="276"/>
      <c r="F35" s="276"/>
      <c r="G35" s="277"/>
      <c r="L35" s="273">
        <v>43773</v>
      </c>
      <c r="M35" s="276"/>
      <c r="N35" s="276"/>
      <c r="O35" s="277"/>
      <c r="T35" s="273">
        <v>43773</v>
      </c>
      <c r="U35" s="276"/>
      <c r="V35" s="276"/>
      <c r="W35" s="277"/>
      <c r="AB35" s="273">
        <v>43773</v>
      </c>
      <c r="AC35" s="276"/>
      <c r="AD35" s="276"/>
      <c r="AE35" s="277"/>
      <c r="AJ35" s="273">
        <v>43773</v>
      </c>
      <c r="AK35" s="276"/>
      <c r="AL35" s="276"/>
      <c r="AM35" s="277"/>
      <c r="AR35" s="273">
        <v>43773</v>
      </c>
      <c r="AS35" s="276"/>
      <c r="AT35" s="276"/>
      <c r="AU35" s="277"/>
      <c r="AZ35" s="273">
        <v>43773</v>
      </c>
      <c r="BA35" s="276"/>
      <c r="BB35" s="276"/>
      <c r="BC35" s="277"/>
      <c r="BH35" s="273">
        <v>43773</v>
      </c>
      <c r="BI35" s="276"/>
      <c r="BJ35" s="276"/>
      <c r="BK35" s="277"/>
    </row>
    <row r="36" spans="4:63" ht="16.5" thickBot="1">
      <c r="D36" s="77"/>
      <c r="E36" s="254" t="s">
        <v>540</v>
      </c>
      <c r="F36" s="254"/>
      <c r="G36" s="83"/>
      <c r="L36" s="77"/>
      <c r="M36" s="254" t="s">
        <v>542</v>
      </c>
      <c r="N36" s="254"/>
      <c r="O36" s="83"/>
      <c r="T36" s="77"/>
      <c r="U36" s="254" t="s">
        <v>544</v>
      </c>
      <c r="V36" s="254"/>
      <c r="W36" s="83"/>
      <c r="AB36" s="77"/>
      <c r="AC36" s="254" t="s">
        <v>546</v>
      </c>
      <c r="AD36" s="254"/>
      <c r="AE36" s="83"/>
      <c r="AJ36" s="77"/>
      <c r="AK36" s="254" t="s">
        <v>541</v>
      </c>
      <c r="AL36" s="254"/>
      <c r="AM36" s="83"/>
      <c r="AR36" s="77"/>
      <c r="AS36" s="254" t="s">
        <v>543</v>
      </c>
      <c r="AT36" s="254"/>
      <c r="AU36" s="83"/>
      <c r="AZ36" s="77"/>
      <c r="BA36" s="254" t="s">
        <v>545</v>
      </c>
      <c r="BB36" s="254"/>
      <c r="BC36" s="83"/>
      <c r="BH36" s="77"/>
      <c r="BI36" s="254" t="s">
        <v>547</v>
      </c>
      <c r="BJ36" s="254"/>
      <c r="BK36" s="83"/>
    </row>
    <row r="37" spans="3:64" ht="15.75" customHeight="1">
      <c r="C37" s="267" t="s">
        <v>582</v>
      </c>
      <c r="D37" s="268"/>
      <c r="E37" s="133"/>
      <c r="F37" s="133"/>
      <c r="G37" s="267" t="s">
        <v>583</v>
      </c>
      <c r="H37" s="268"/>
      <c r="I37" s="134"/>
      <c r="J37" s="134"/>
      <c r="K37" s="267" t="s">
        <v>7</v>
      </c>
      <c r="L37" s="268"/>
      <c r="M37" s="134"/>
      <c r="N37" s="134"/>
      <c r="O37" s="267" t="s">
        <v>2</v>
      </c>
      <c r="P37" s="268"/>
      <c r="Q37" s="134"/>
      <c r="R37" s="134"/>
      <c r="S37" s="267" t="s">
        <v>16</v>
      </c>
      <c r="T37" s="268"/>
      <c r="U37" s="134"/>
      <c r="V37" s="134"/>
      <c r="W37" s="267" t="s">
        <v>3</v>
      </c>
      <c r="X37" s="268"/>
      <c r="Y37" s="134"/>
      <c r="Z37" s="134"/>
      <c r="AA37" s="267" t="s">
        <v>584</v>
      </c>
      <c r="AB37" s="268"/>
      <c r="AC37" s="134"/>
      <c r="AD37" s="134"/>
      <c r="AE37" s="267" t="s">
        <v>585</v>
      </c>
      <c r="AF37" s="268"/>
      <c r="AG37" s="134"/>
      <c r="AH37" s="134"/>
      <c r="AI37" s="267" t="s">
        <v>586</v>
      </c>
      <c r="AJ37" s="268"/>
      <c r="AK37" s="133"/>
      <c r="AL37" s="133"/>
      <c r="AM37" s="267" t="s">
        <v>587</v>
      </c>
      <c r="AN37" s="268"/>
      <c r="AO37" s="133"/>
      <c r="AP37" s="133"/>
      <c r="AQ37" s="267" t="s">
        <v>99</v>
      </c>
      <c r="AR37" s="268"/>
      <c r="AS37" s="133"/>
      <c r="AT37" s="133"/>
      <c r="AU37" s="267" t="s">
        <v>588</v>
      </c>
      <c r="AV37" s="268"/>
      <c r="AW37" s="133"/>
      <c r="AX37" s="133"/>
      <c r="AY37" s="267" t="s">
        <v>589</v>
      </c>
      <c r="AZ37" s="268"/>
      <c r="BA37" s="133"/>
      <c r="BB37" s="133"/>
      <c r="BC37" s="267" t="s">
        <v>12</v>
      </c>
      <c r="BD37" s="268"/>
      <c r="BE37" s="133"/>
      <c r="BF37" s="133"/>
      <c r="BG37" s="267" t="s">
        <v>590</v>
      </c>
      <c r="BH37" s="268"/>
      <c r="BI37" s="133"/>
      <c r="BJ37" s="133"/>
      <c r="BK37" s="267" t="s">
        <v>591</v>
      </c>
      <c r="BL37" s="268"/>
    </row>
    <row r="38" spans="3:64" ht="15.75">
      <c r="C38" s="269"/>
      <c r="D38" s="270"/>
      <c r="E38" s="133"/>
      <c r="F38" s="133"/>
      <c r="G38" s="269"/>
      <c r="H38" s="270"/>
      <c r="I38" s="134"/>
      <c r="J38" s="134"/>
      <c r="K38" s="269"/>
      <c r="L38" s="270"/>
      <c r="M38" s="134"/>
      <c r="N38" s="134"/>
      <c r="O38" s="269"/>
      <c r="P38" s="270"/>
      <c r="Q38" s="134"/>
      <c r="R38" s="134"/>
      <c r="S38" s="269"/>
      <c r="T38" s="270"/>
      <c r="U38" s="134"/>
      <c r="V38" s="134"/>
      <c r="W38" s="269"/>
      <c r="X38" s="270"/>
      <c r="Y38" s="134"/>
      <c r="Z38" s="134"/>
      <c r="AA38" s="269"/>
      <c r="AB38" s="270"/>
      <c r="AC38" s="134"/>
      <c r="AD38" s="134"/>
      <c r="AE38" s="269"/>
      <c r="AF38" s="270"/>
      <c r="AG38" s="134"/>
      <c r="AH38" s="134"/>
      <c r="AI38" s="269"/>
      <c r="AJ38" s="270"/>
      <c r="AK38" s="133"/>
      <c r="AL38" s="133"/>
      <c r="AM38" s="269"/>
      <c r="AN38" s="270"/>
      <c r="AO38" s="133"/>
      <c r="AP38" s="133"/>
      <c r="AQ38" s="269"/>
      <c r="AR38" s="270"/>
      <c r="AS38" s="133"/>
      <c r="AT38" s="133"/>
      <c r="AU38" s="269"/>
      <c r="AV38" s="270"/>
      <c r="AW38" s="133"/>
      <c r="AX38" s="133"/>
      <c r="AY38" s="269"/>
      <c r="AZ38" s="270"/>
      <c r="BA38" s="133"/>
      <c r="BB38" s="133"/>
      <c r="BC38" s="269"/>
      <c r="BD38" s="270"/>
      <c r="BE38" s="133"/>
      <c r="BF38" s="133"/>
      <c r="BG38" s="269"/>
      <c r="BH38" s="270"/>
      <c r="BI38" s="133"/>
      <c r="BJ38" s="133"/>
      <c r="BK38" s="269"/>
      <c r="BL38" s="270"/>
    </row>
    <row r="39" spans="3:64" ht="15.75">
      <c r="C39" s="269"/>
      <c r="D39" s="270"/>
      <c r="E39" s="133"/>
      <c r="F39" s="133"/>
      <c r="G39" s="269"/>
      <c r="H39" s="270"/>
      <c r="I39" s="134"/>
      <c r="J39" s="134"/>
      <c r="K39" s="269"/>
      <c r="L39" s="270"/>
      <c r="M39" s="134"/>
      <c r="N39" s="134"/>
      <c r="O39" s="269"/>
      <c r="P39" s="270"/>
      <c r="Q39" s="134"/>
      <c r="R39" s="134"/>
      <c r="S39" s="269"/>
      <c r="T39" s="270"/>
      <c r="U39" s="134"/>
      <c r="V39" s="134"/>
      <c r="W39" s="269"/>
      <c r="X39" s="270"/>
      <c r="Y39" s="134"/>
      <c r="Z39" s="134"/>
      <c r="AA39" s="269"/>
      <c r="AB39" s="270"/>
      <c r="AC39" s="134"/>
      <c r="AD39" s="134"/>
      <c r="AE39" s="269"/>
      <c r="AF39" s="270"/>
      <c r="AG39" s="134"/>
      <c r="AH39" s="134"/>
      <c r="AI39" s="269"/>
      <c r="AJ39" s="270"/>
      <c r="AK39" s="133"/>
      <c r="AL39" s="133"/>
      <c r="AM39" s="269"/>
      <c r="AN39" s="270"/>
      <c r="AO39" s="133"/>
      <c r="AP39" s="133"/>
      <c r="AQ39" s="269"/>
      <c r="AR39" s="270"/>
      <c r="AS39" s="133"/>
      <c r="AT39" s="133"/>
      <c r="AU39" s="269"/>
      <c r="AV39" s="270"/>
      <c r="AW39" s="133"/>
      <c r="AX39" s="133"/>
      <c r="AY39" s="269"/>
      <c r="AZ39" s="270"/>
      <c r="BA39" s="133"/>
      <c r="BB39" s="133"/>
      <c r="BC39" s="269"/>
      <c r="BD39" s="270"/>
      <c r="BE39" s="133"/>
      <c r="BF39" s="133"/>
      <c r="BG39" s="269"/>
      <c r="BH39" s="270"/>
      <c r="BI39" s="133"/>
      <c r="BJ39" s="133"/>
      <c r="BK39" s="269"/>
      <c r="BL39" s="270"/>
    </row>
    <row r="40" spans="3:64" ht="15.75">
      <c r="C40" s="269"/>
      <c r="D40" s="270"/>
      <c r="E40" s="133"/>
      <c r="F40" s="133"/>
      <c r="G40" s="269"/>
      <c r="H40" s="270"/>
      <c r="I40" s="134"/>
      <c r="J40" s="134"/>
      <c r="K40" s="269"/>
      <c r="L40" s="270"/>
      <c r="M40" s="134"/>
      <c r="N40" s="134"/>
      <c r="O40" s="269"/>
      <c r="P40" s="270"/>
      <c r="Q40" s="134"/>
      <c r="R40" s="134"/>
      <c r="S40" s="269"/>
      <c r="T40" s="270"/>
      <c r="U40" s="134"/>
      <c r="V40" s="134"/>
      <c r="W40" s="269"/>
      <c r="X40" s="270"/>
      <c r="Y40" s="134"/>
      <c r="Z40" s="134"/>
      <c r="AA40" s="269"/>
      <c r="AB40" s="270"/>
      <c r="AC40" s="134"/>
      <c r="AD40" s="134"/>
      <c r="AE40" s="269"/>
      <c r="AF40" s="270"/>
      <c r="AG40" s="134"/>
      <c r="AH40" s="134"/>
      <c r="AI40" s="269"/>
      <c r="AJ40" s="270"/>
      <c r="AK40" s="133"/>
      <c r="AL40" s="133"/>
      <c r="AM40" s="269"/>
      <c r="AN40" s="270"/>
      <c r="AO40" s="133"/>
      <c r="AP40" s="133"/>
      <c r="AQ40" s="269"/>
      <c r="AR40" s="270"/>
      <c r="AS40" s="133"/>
      <c r="AT40" s="133"/>
      <c r="AU40" s="269"/>
      <c r="AV40" s="270"/>
      <c r="AW40" s="133"/>
      <c r="AX40" s="133"/>
      <c r="AY40" s="269"/>
      <c r="AZ40" s="270"/>
      <c r="BA40" s="133"/>
      <c r="BB40" s="133"/>
      <c r="BC40" s="269"/>
      <c r="BD40" s="270"/>
      <c r="BE40" s="133"/>
      <c r="BF40" s="133"/>
      <c r="BG40" s="269"/>
      <c r="BH40" s="270"/>
      <c r="BI40" s="133"/>
      <c r="BJ40" s="133"/>
      <c r="BK40" s="269"/>
      <c r="BL40" s="270"/>
    </row>
    <row r="41" spans="3:64" ht="16.5" thickBot="1">
      <c r="C41" s="271"/>
      <c r="D41" s="272"/>
      <c r="E41" s="133"/>
      <c r="F41" s="133"/>
      <c r="G41" s="271"/>
      <c r="H41" s="272"/>
      <c r="I41" s="134"/>
      <c r="J41" s="134"/>
      <c r="K41" s="271"/>
      <c r="L41" s="272"/>
      <c r="M41" s="134"/>
      <c r="N41" s="134"/>
      <c r="O41" s="271"/>
      <c r="P41" s="272"/>
      <c r="Q41" s="134"/>
      <c r="R41" s="134"/>
      <c r="S41" s="271"/>
      <c r="T41" s="272"/>
      <c r="U41" s="134"/>
      <c r="V41" s="134"/>
      <c r="W41" s="271"/>
      <c r="X41" s="272"/>
      <c r="Y41" s="134"/>
      <c r="Z41" s="134"/>
      <c r="AA41" s="271"/>
      <c r="AB41" s="272"/>
      <c r="AC41" s="134"/>
      <c r="AD41" s="134"/>
      <c r="AE41" s="271"/>
      <c r="AF41" s="272"/>
      <c r="AG41" s="134"/>
      <c r="AH41" s="134"/>
      <c r="AI41" s="271"/>
      <c r="AJ41" s="272"/>
      <c r="AK41" s="133"/>
      <c r="AL41" s="133"/>
      <c r="AM41" s="271"/>
      <c r="AN41" s="272"/>
      <c r="AO41" s="133"/>
      <c r="AP41" s="133"/>
      <c r="AQ41" s="271"/>
      <c r="AR41" s="272"/>
      <c r="AS41" s="133"/>
      <c r="AT41" s="133"/>
      <c r="AU41" s="271"/>
      <c r="AV41" s="272"/>
      <c r="AW41" s="133"/>
      <c r="AX41" s="133"/>
      <c r="AY41" s="271"/>
      <c r="AZ41" s="272"/>
      <c r="BA41" s="133"/>
      <c r="BB41" s="133"/>
      <c r="BC41" s="271"/>
      <c r="BD41" s="272"/>
      <c r="BE41" s="133"/>
      <c r="BF41" s="133"/>
      <c r="BG41" s="271"/>
      <c r="BH41" s="272"/>
      <c r="BI41" s="133"/>
      <c r="BJ41" s="133"/>
      <c r="BK41" s="271"/>
      <c r="BL41" s="272"/>
    </row>
  </sheetData>
  <sheetProtection/>
  <mergeCells count="82">
    <mergeCell ref="AF25:AI25"/>
    <mergeCell ref="AF29:AI29"/>
    <mergeCell ref="T4:W4"/>
    <mergeCell ref="U8:V8"/>
    <mergeCell ref="U5:V5"/>
    <mergeCell ref="W16:X20"/>
    <mergeCell ref="AA16:AB20"/>
    <mergeCell ref="Q31:R31"/>
    <mergeCell ref="AW31:AX31"/>
    <mergeCell ref="Q28:R28"/>
    <mergeCell ref="AW28:AX28"/>
    <mergeCell ref="AG26:AH26"/>
    <mergeCell ref="AG30:AH30"/>
    <mergeCell ref="P30:S30"/>
    <mergeCell ref="AV30:AY30"/>
    <mergeCell ref="P27:S27"/>
    <mergeCell ref="AV27:AY27"/>
    <mergeCell ref="K9:N9"/>
    <mergeCell ref="AC9:AF9"/>
    <mergeCell ref="L10:M10"/>
    <mergeCell ref="AD10:AE10"/>
    <mergeCell ref="T7:W7"/>
    <mergeCell ref="BA36:BB36"/>
    <mergeCell ref="AS36:AT36"/>
    <mergeCell ref="U36:V36"/>
    <mergeCell ref="AC36:AD36"/>
    <mergeCell ref="AR35:AU35"/>
    <mergeCell ref="BI36:BJ36"/>
    <mergeCell ref="I34:J34"/>
    <mergeCell ref="Y34:Z34"/>
    <mergeCell ref="AO34:AP34"/>
    <mergeCell ref="BE34:BF34"/>
    <mergeCell ref="F13:G13"/>
    <mergeCell ref="AJ13:AK13"/>
    <mergeCell ref="E36:F36"/>
    <mergeCell ref="M36:N36"/>
    <mergeCell ref="AK36:AL36"/>
    <mergeCell ref="AZ35:BC35"/>
    <mergeCell ref="BH35:BK35"/>
    <mergeCell ref="H33:K33"/>
    <mergeCell ref="X33:AA33"/>
    <mergeCell ref="AN33:AQ33"/>
    <mergeCell ref="BD33:BG33"/>
    <mergeCell ref="E12:H12"/>
    <mergeCell ref="D35:G35"/>
    <mergeCell ref="L35:O35"/>
    <mergeCell ref="T35:W35"/>
    <mergeCell ref="AB35:AE35"/>
    <mergeCell ref="AJ35:AM35"/>
    <mergeCell ref="I15:J15"/>
    <mergeCell ref="AG15:AH15"/>
    <mergeCell ref="Q13:R13"/>
    <mergeCell ref="Y13:Z13"/>
    <mergeCell ref="H14:K14"/>
    <mergeCell ref="P12:S12"/>
    <mergeCell ref="X12:AA12"/>
    <mergeCell ref="AF14:AI14"/>
    <mergeCell ref="AI12:AL12"/>
    <mergeCell ref="AY37:AZ41"/>
    <mergeCell ref="AE16:AF20"/>
    <mergeCell ref="AI16:AJ20"/>
    <mergeCell ref="O16:P20"/>
    <mergeCell ref="S16:T20"/>
    <mergeCell ref="BC37:BD41"/>
    <mergeCell ref="BG37:BH41"/>
    <mergeCell ref="BK37:BL41"/>
    <mergeCell ref="AA37:AB41"/>
    <mergeCell ref="AE37:AF41"/>
    <mergeCell ref="AI37:AJ41"/>
    <mergeCell ref="AM37:AN41"/>
    <mergeCell ref="AQ37:AR41"/>
    <mergeCell ref="AU37:AV41"/>
    <mergeCell ref="C16:D20"/>
    <mergeCell ref="AM16:AN20"/>
    <mergeCell ref="C37:D41"/>
    <mergeCell ref="G37:H41"/>
    <mergeCell ref="K37:L41"/>
    <mergeCell ref="O37:P41"/>
    <mergeCell ref="S37:T41"/>
    <mergeCell ref="W37:X41"/>
    <mergeCell ref="G16:H20"/>
    <mergeCell ref="K16:L20"/>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jimuk</dc:creator>
  <cp:keywords/>
  <dc:description/>
  <cp:lastModifiedBy>jimuk</cp:lastModifiedBy>
  <cp:lastPrinted>2019-10-22T05:16:54Z</cp:lastPrinted>
  <dcterms:created xsi:type="dcterms:W3CDTF">2019-03-13T05:36:23Z</dcterms:created>
  <dcterms:modified xsi:type="dcterms:W3CDTF">2019-10-22T05:42:02Z</dcterms:modified>
  <cp:category/>
  <cp:version/>
  <cp:contentType/>
  <cp:contentStatus/>
</cp:coreProperties>
</file>