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7efdacc429861f7/公開/"/>
    </mc:Choice>
  </mc:AlternateContent>
  <xr:revisionPtr revIDLastSave="15" documentId="13_ncr:1_{DA83E858-6040-4626-9DCC-AA87FAA1B8B1}" xr6:coauthVersionLast="47" xr6:coauthVersionMax="47" xr10:uidLastSave="{4BF99467-6231-46DC-AEA2-9CB3E51DB3C5}"/>
  <bookViews>
    <workbookView xWindow="-108" yWindow="-108" windowWidth="23256" windowHeight="12456" xr2:uid="{00000000-000D-0000-FFFF-FFFF00000000}"/>
  </bookViews>
  <sheets>
    <sheet name="要項" sheetId="1" r:id="rId1"/>
    <sheet name="選手登録票" sheetId="9" r:id="rId2"/>
    <sheet name="結果報告用紙" sheetId="5" r:id="rId3"/>
    <sheet name="星取表" sheetId="2" r:id="rId4"/>
  </sheets>
  <definedNames>
    <definedName name="_xlnm.Print_Area" localSheetId="3">星取表!$A$1:$BC$25</definedName>
    <definedName name="_xlnm.Print_Area" localSheetId="0">要項!$A$1:$AP$97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74" i="1" l="1"/>
  <c r="AI72" i="1"/>
  <c r="K8" i="2"/>
  <c r="K6" i="2"/>
  <c r="M8" i="2"/>
  <c r="H6" i="2"/>
  <c r="R5" i="2" s="1"/>
  <c r="M6" i="2"/>
  <c r="J6" i="2"/>
  <c r="S5" i="2" s="1"/>
  <c r="I15" i="2"/>
  <c r="D17" i="2" s="1"/>
  <c r="G15" i="2"/>
  <c r="O19" i="2"/>
  <c r="M19" i="2"/>
  <c r="J15" i="2"/>
  <c r="L17" i="2"/>
  <c r="J17" i="2"/>
  <c r="O15" i="2"/>
  <c r="O17" i="2"/>
  <c r="M15" i="2"/>
  <c r="M17" i="2"/>
  <c r="L15" i="2"/>
  <c r="L85" i="1"/>
  <c r="L88" i="1"/>
  <c r="R90" i="1"/>
  <c r="C90" i="1"/>
  <c r="AH85" i="1"/>
  <c r="Z88" i="1"/>
  <c r="Z87" i="1"/>
  <c r="Z86" i="1"/>
  <c r="Z85" i="1"/>
  <c r="AL71" i="1"/>
  <c r="AL73" i="1"/>
  <c r="AL72" i="1"/>
  <c r="AL74" i="1"/>
  <c r="AI73" i="1"/>
  <c r="AI71" i="1"/>
  <c r="AL70" i="1"/>
  <c r="AI70" i="1"/>
  <c r="Q73" i="1"/>
  <c r="N73" i="1"/>
  <c r="Q72" i="1"/>
  <c r="N72" i="1"/>
  <c r="Q71" i="1"/>
  <c r="N71" i="1"/>
  <c r="Q70" i="1"/>
  <c r="N70" i="1"/>
  <c r="AI68" i="1"/>
  <c r="N68" i="1"/>
  <c r="K70" i="1"/>
  <c r="K71" i="1"/>
  <c r="E72" i="1"/>
  <c r="E73" i="1"/>
  <c r="AF73" i="1"/>
  <c r="Z73" i="1"/>
  <c r="AF71" i="1"/>
  <c r="Z71" i="1"/>
  <c r="E70" i="1"/>
  <c r="E71" i="1"/>
  <c r="AF74" i="1"/>
  <c r="AF70" i="1"/>
  <c r="V68" i="1"/>
  <c r="K72" i="1"/>
  <c r="K73" i="1"/>
  <c r="AF72" i="1"/>
  <c r="A68" i="1"/>
  <c r="Z70" i="1"/>
  <c r="Z72" i="1"/>
  <c r="Z74" i="1"/>
  <c r="T14" i="2" l="1"/>
  <c r="T16" i="2"/>
  <c r="U14" i="2"/>
  <c r="J21" i="2"/>
  <c r="L21" i="2"/>
  <c r="G21" i="2"/>
  <c r="G19" i="2"/>
  <c r="D21" i="2"/>
  <c r="D19" i="2"/>
  <c r="F19" i="2"/>
  <c r="AJ80" i="1"/>
  <c r="I95" i="1" s="1"/>
  <c r="V14" i="2" l="1"/>
  <c r="T18" i="2"/>
  <c r="T20" i="2"/>
  <c r="G14" i="2"/>
  <c r="F17" i="2"/>
  <c r="U16" i="2" s="1"/>
  <c r="M18" i="2"/>
  <c r="M16" i="2"/>
  <c r="I21" i="2"/>
  <c r="G20" i="2" s="1"/>
  <c r="J16" i="2"/>
  <c r="I19" i="2"/>
  <c r="U18" i="2" s="1"/>
  <c r="M14" i="2"/>
  <c r="R14" i="2" s="1"/>
  <c r="F21" i="2"/>
  <c r="U20" i="2" s="1"/>
  <c r="J14" i="2"/>
  <c r="J20" i="2"/>
  <c r="K7" i="2"/>
  <c r="K5" i="2"/>
  <c r="H5" i="2"/>
  <c r="D18" i="2"/>
  <c r="M13" i="2"/>
  <c r="A20" i="2" s="1"/>
  <c r="J13" i="2"/>
  <c r="A18" i="2" s="1"/>
  <c r="G13" i="2"/>
  <c r="A16" i="2" s="1"/>
  <c r="D13" i="2"/>
  <c r="K4" i="2"/>
  <c r="H4" i="2"/>
  <c r="E4" i="2"/>
  <c r="A9" i="2"/>
  <c r="A7" i="2"/>
  <c r="A5" i="2"/>
  <c r="Q5" i="2" l="1"/>
  <c r="S14" i="2"/>
  <c r="Q14" i="2"/>
  <c r="G18" i="2"/>
  <c r="R18" i="2" s="1"/>
  <c r="D16" i="2"/>
  <c r="Q16" i="2" s="1"/>
  <c r="V20" i="2"/>
  <c r="D20" i="2"/>
  <c r="S20" i="2" s="1"/>
  <c r="V16" i="2"/>
  <c r="T5" i="2"/>
  <c r="O5" i="2"/>
  <c r="P5" i="2"/>
  <c r="V18" i="2"/>
  <c r="AF80" i="1"/>
  <c r="AJ79" i="1"/>
  <c r="AF79" i="1"/>
  <c r="A95" i="1" s="1"/>
  <c r="AB85" i="1" s="1"/>
  <c r="AN86" i="1" l="1"/>
  <c r="U95" i="1"/>
  <c r="AH86" i="1" s="1"/>
  <c r="M95" i="1"/>
  <c r="AB86" i="1" s="1"/>
  <c r="P14" i="2"/>
  <c r="X14" i="2" s="1"/>
  <c r="S16" i="2"/>
  <c r="R16" i="2"/>
  <c r="S18" i="2"/>
  <c r="Q18" i="2"/>
  <c r="R20" i="2"/>
  <c r="Q20" i="2"/>
  <c r="N5" i="2"/>
  <c r="X5" i="2" s="1"/>
  <c r="H10" i="2"/>
  <c r="J10" i="2"/>
  <c r="AN85" i="1" l="1"/>
  <c r="P16" i="2"/>
  <c r="X16" i="2" s="1"/>
  <c r="P20" i="2"/>
  <c r="X20" i="2" s="1"/>
  <c r="P18" i="2"/>
  <c r="X18" i="2" s="1"/>
  <c r="H9" i="2"/>
  <c r="A3" i="5"/>
  <c r="A1" i="2"/>
  <c r="W18" i="2" l="1"/>
  <c r="W16" i="2"/>
  <c r="W14" i="2"/>
  <c r="W20" i="2"/>
  <c r="G10" i="2" l="1"/>
  <c r="S9" i="2" s="1"/>
  <c r="E10" i="2"/>
  <c r="R9" i="2" s="1"/>
  <c r="A14" i="2"/>
  <c r="E9" i="2" l="1"/>
  <c r="T9" i="2"/>
  <c r="E8" i="2"/>
  <c r="R7" i="2" s="1"/>
  <c r="G8" i="2"/>
  <c r="S7" i="2" s="1"/>
  <c r="T7" i="2" l="1"/>
  <c r="Q9" i="2"/>
  <c r="O9" i="2"/>
  <c r="P9" i="2"/>
  <c r="E7" i="2"/>
  <c r="N9" i="2" l="1"/>
  <c r="X9" i="2" s="1"/>
  <c r="O7" i="2"/>
  <c r="P7" i="2"/>
  <c r="Q7" i="2"/>
  <c r="N7" i="2" l="1"/>
  <c r="X7" i="2" s="1"/>
  <c r="U7" i="2" l="1"/>
  <c r="U5" i="2"/>
  <c r="U9" i="2"/>
</calcChain>
</file>

<file path=xl/sharedStrings.xml><?xml version="1.0" encoding="utf-8"?>
<sst xmlns="http://schemas.openxmlformats.org/spreadsheetml/2006/main" count="258" uniqueCount="181">
  <si>
    <t>３．期日・会場　</t>
  </si>
  <si>
    <t>４．競技規則</t>
  </si>
  <si>
    <t>対戦</t>
    <rPh sb="0" eb="2">
      <t>タイセン</t>
    </rPh>
    <phoneticPr fontId="1"/>
  </si>
  <si>
    <t>審判</t>
    <rPh sb="0" eb="2">
      <t>シンパン</t>
    </rPh>
    <phoneticPr fontId="1"/>
  </si>
  <si>
    <t>―</t>
    <phoneticPr fontId="1"/>
  </si>
  <si>
    <t>A</t>
    <phoneticPr fontId="1"/>
  </si>
  <si>
    <t>B</t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</si>
  <si>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</si>
  <si>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</si>
  <si>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決勝トーナメント</t>
    <rPh sb="0" eb="2">
      <t>ケッショウ</t>
    </rPh>
    <phoneticPr fontId="1"/>
  </si>
  <si>
    <t>Ａブロック</t>
    <phoneticPr fontId="1"/>
  </si>
  <si>
    <t>勝点</t>
    <rPh sb="0" eb="1">
      <t>カ</t>
    </rPh>
    <rPh sb="1" eb="2">
      <t>テン</t>
    </rPh>
    <phoneticPr fontId="1"/>
  </si>
  <si>
    <t>-</t>
    <phoneticPr fontId="1"/>
  </si>
  <si>
    <t>２．主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</si>
  <si>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>サッカー部顧問様</t>
    <rPh sb="4" eb="5">
      <t>ブ</t>
    </rPh>
    <rPh sb="5" eb="8">
      <t>コモンサマ</t>
    </rPh>
    <phoneticPr fontId="1"/>
  </si>
  <si>
    <t>（日付：　　　　会場：</t>
    <rPh sb="1" eb="3">
      <t>ヒヅケ</t>
    </rPh>
    <rPh sb="8" eb="10">
      <t>カイジョウ</t>
    </rPh>
    <phoneticPr fontId="1"/>
  </si>
  <si>
    <t>送付者氏名：　　　　　　　　　　　　　）</t>
    <rPh sb="0" eb="2">
      <t>ソウフ</t>
    </rPh>
    <rPh sb="2" eb="3">
      <t>シャ</t>
    </rPh>
    <rPh sb="3" eb="5">
      <t>シメイ</t>
    </rPh>
    <phoneticPr fontId="1"/>
  </si>
  <si>
    <t>※試合結果の報告をお願いします。</t>
    <rPh sb="1" eb="3">
      <t>シアイ</t>
    </rPh>
    <rPh sb="3" eb="5">
      <t>ケッカ</t>
    </rPh>
    <rPh sb="6" eb="8">
      <t>ホウコク</t>
    </rPh>
    <rPh sb="10" eb="11">
      <t>ネガ</t>
    </rPh>
    <phoneticPr fontId="1"/>
  </si>
  <si>
    <t>◎送付先</t>
    <rPh sb="1" eb="3">
      <t>ソウフ</t>
    </rPh>
    <rPh sb="3" eb="4">
      <t>サキ</t>
    </rPh>
    <phoneticPr fontId="1"/>
  </si>
  <si>
    <t>予選リーグ</t>
    <rPh sb="0" eb="2">
      <t>ヨセン</t>
    </rPh>
    <phoneticPr fontId="1"/>
  </si>
  <si>
    <t>決勝トーナメント</t>
    <phoneticPr fontId="1"/>
  </si>
  <si>
    <t>【参加資格】</t>
    <rPh sb="3" eb="5">
      <t>シカク</t>
    </rPh>
    <phoneticPr fontId="1"/>
  </si>
  <si>
    <t>【大会形式】</t>
    <rPh sb="1" eb="3">
      <t>タイカイ</t>
    </rPh>
    <phoneticPr fontId="1"/>
  </si>
  <si>
    <t>【試合時間】</t>
    <phoneticPr fontId="1"/>
  </si>
  <si>
    <t>【順位決定】</t>
    <rPh sb="3" eb="5">
      <t>ケッテイ</t>
    </rPh>
    <phoneticPr fontId="1"/>
  </si>
  <si>
    <t>①　勝ち点（勝３　分１　負０）　②　リーグ内の得失点差</t>
    <phoneticPr fontId="1"/>
  </si>
  <si>
    <t>③　リーグ内の総得点　　  　    ④　該当チーム間の試合結果</t>
    <rPh sb="28" eb="30">
      <t>シアイ</t>
    </rPh>
    <rPh sb="30" eb="32">
      <t>ケッカ</t>
    </rPh>
    <phoneticPr fontId="1"/>
  </si>
  <si>
    <t>【登　録】</t>
    <phoneticPr fontId="1"/>
  </si>
  <si>
    <t>３０名を試合開始３０分前までに登録。</t>
    <phoneticPr fontId="1"/>
  </si>
  <si>
    <t>【交　代】</t>
    <phoneticPr fontId="1"/>
  </si>
  <si>
    <t>【試合球】</t>
    <phoneticPr fontId="1"/>
  </si>
  <si>
    <t>各チームで５号球持ち寄りとする</t>
    <phoneticPr fontId="1"/>
  </si>
  <si>
    <t>【ﾕﾆﾌｫｰﾑ】</t>
    <phoneticPr fontId="1"/>
  </si>
  <si>
    <t>【警告・退場】</t>
    <phoneticPr fontId="1"/>
  </si>
  <si>
    <t>退場者は最低１試合の出場を停止する（規律委員会で決定する）</t>
    <phoneticPr fontId="1"/>
  </si>
  <si>
    <t>警告は累積し、２枚で次の１試合の出場を停止する</t>
    <phoneticPr fontId="1"/>
  </si>
  <si>
    <t>【シード】</t>
    <phoneticPr fontId="1"/>
  </si>
  <si>
    <t>【その他】</t>
    <rPh sb="3" eb="4">
      <t>タ</t>
    </rPh>
    <phoneticPr fontId="1"/>
  </si>
  <si>
    <t>予選リーグ</t>
    <phoneticPr fontId="1"/>
  </si>
  <si>
    <t>チーム名</t>
    <rPh sb="3" eb="4">
      <t>メイ</t>
    </rPh>
    <phoneticPr fontId="20"/>
  </si>
  <si>
    <t>コーチ名</t>
    <rPh sb="3" eb="4">
      <t>メイ</t>
    </rPh>
    <phoneticPr fontId="20"/>
  </si>
  <si>
    <t>交代選手</t>
    <rPh sb="0" eb="2">
      <t>コウタイ</t>
    </rPh>
    <rPh sb="2" eb="4">
      <t>センシュ</t>
    </rPh>
    <phoneticPr fontId="20"/>
  </si>
  <si>
    <t>背番号</t>
    <rPh sb="0" eb="1">
      <t>セ</t>
    </rPh>
    <rPh sb="1" eb="2">
      <t>バン</t>
    </rPh>
    <rPh sb="2" eb="3">
      <t>ゴウ</t>
    </rPh>
    <phoneticPr fontId="20"/>
  </si>
  <si>
    <t>位置</t>
    <rPh sb="0" eb="2">
      <t>イチ</t>
    </rPh>
    <phoneticPr fontId="20"/>
  </si>
  <si>
    <t>選手氏名</t>
    <rPh sb="0" eb="2">
      <t>センシュ</t>
    </rPh>
    <rPh sb="2" eb="4">
      <t>シメイ</t>
    </rPh>
    <phoneticPr fontId="20"/>
  </si>
  <si>
    <t>登録番号</t>
    <rPh sb="0" eb="2">
      <t>トウロク</t>
    </rPh>
    <rPh sb="2" eb="4">
      <t>バンゴウ</t>
    </rPh>
    <phoneticPr fontId="20"/>
  </si>
  <si>
    <t>先発</t>
    <rPh sb="0" eb="2">
      <t>センパツ</t>
    </rPh>
    <phoneticPr fontId="20"/>
  </si>
  <si>
    <t>ＯＵＴ</t>
    <phoneticPr fontId="20"/>
  </si>
  <si>
    <t>背番号</t>
    <rPh sb="0" eb="3">
      <t>セバンゴウ</t>
    </rPh>
    <phoneticPr fontId="20"/>
  </si>
  <si>
    <t>選手名</t>
    <rPh sb="0" eb="3">
      <t>センシュメイ</t>
    </rPh>
    <phoneticPr fontId="20"/>
  </si>
  <si>
    <t>対戦結果</t>
    <rPh sb="0" eb="2">
      <t>タイセン</t>
    </rPh>
    <rPh sb="2" eb="4">
      <t>ケッカ</t>
    </rPh>
    <phoneticPr fontId="20"/>
  </si>
  <si>
    <t>　チーム名</t>
    <rPh sb="4" eb="5">
      <t>メイ</t>
    </rPh>
    <phoneticPr fontId="20"/>
  </si>
  <si>
    <t>　　　チーム名</t>
    <rPh sb="6" eb="7">
      <t>メイ</t>
    </rPh>
    <phoneticPr fontId="20"/>
  </si>
  <si>
    <t>警告・退場</t>
    <rPh sb="0" eb="2">
      <t>ケイコク</t>
    </rPh>
    <rPh sb="3" eb="5">
      <t>タイジョウ</t>
    </rPh>
    <phoneticPr fontId="20"/>
  </si>
  <si>
    <t>警･退</t>
    <rPh sb="0" eb="1">
      <t>ケイ</t>
    </rPh>
    <rPh sb="2" eb="3">
      <t>タイ</t>
    </rPh>
    <phoneticPr fontId="20"/>
  </si>
  <si>
    <t>〈注意〉交代欄には記入しないこと。</t>
    <rPh sb="1" eb="3">
      <t>チュウイ</t>
    </rPh>
    <rPh sb="4" eb="6">
      <t>コウタイ</t>
    </rPh>
    <rPh sb="6" eb="7">
      <t>ラン</t>
    </rPh>
    <rPh sb="9" eb="11">
      <t>キニュウ</t>
    </rPh>
    <phoneticPr fontId="20"/>
  </si>
  <si>
    <t>●ユニフォームの色</t>
    <rPh sb="8" eb="9">
      <t>イロ</t>
    </rPh>
    <phoneticPr fontId="20"/>
  </si>
  <si>
    <t>正</t>
    <rPh sb="0" eb="1">
      <t>セイ</t>
    </rPh>
    <phoneticPr fontId="20"/>
  </si>
  <si>
    <t>シャツ</t>
    <phoneticPr fontId="20"/>
  </si>
  <si>
    <t>パンツ</t>
    <phoneticPr fontId="20"/>
  </si>
  <si>
    <t>選 手 登 録 票</t>
    <rPh sb="0" eb="1">
      <t>セン</t>
    </rPh>
    <rPh sb="2" eb="3">
      <t>テ</t>
    </rPh>
    <rPh sb="4" eb="5">
      <t>ノボル</t>
    </rPh>
    <rPh sb="6" eb="7">
      <t>ロク</t>
    </rPh>
    <rPh sb="8" eb="9">
      <t>ヒョウ</t>
    </rPh>
    <phoneticPr fontId="20"/>
  </si>
  <si>
    <r>
      <t>監 督 名　　　　　　　　　</t>
    </r>
    <r>
      <rPr>
        <sz val="9"/>
        <rFont val="ＭＳ Ｐゴシック"/>
        <family val="3"/>
        <charset val="128"/>
      </rPr>
      <t>（連絡先）</t>
    </r>
    <rPh sb="0" eb="1">
      <t>ラン</t>
    </rPh>
    <rPh sb="2" eb="3">
      <t>ヨシ</t>
    </rPh>
    <rPh sb="4" eb="5">
      <t>メイ</t>
    </rPh>
    <rPh sb="15" eb="18">
      <t>レンラクサキ</t>
    </rPh>
    <phoneticPr fontId="20"/>
  </si>
  <si>
    <t>体調</t>
    <rPh sb="0" eb="2">
      <t>タイチョウ</t>
    </rPh>
    <phoneticPr fontId="24"/>
  </si>
  <si>
    <t>ＩＮ</t>
    <phoneticPr fontId="20"/>
  </si>
  <si>
    <t>副</t>
    <rPh sb="0" eb="1">
      <t>フク</t>
    </rPh>
    <phoneticPr fontId="24"/>
  </si>
  <si>
    <t>ストッキング</t>
    <phoneticPr fontId="20"/>
  </si>
  <si>
    <t>シャツ</t>
    <phoneticPr fontId="20"/>
  </si>
  <si>
    <t>パンツ</t>
    <phoneticPr fontId="20"/>
  </si>
  <si>
    <t>ストッキング</t>
    <phoneticPr fontId="24"/>
  </si>
  <si>
    <t>フィールド</t>
    <phoneticPr fontId="20"/>
  </si>
  <si>
    <t>ゴールキーパー</t>
    <phoneticPr fontId="20"/>
  </si>
  <si>
    <t xml:space="preserve">◆試合当日、先発メンバーに○印を付け、本部に１部、相手チームに１部提出する。 </t>
    <rPh sb="1" eb="3">
      <t>シアイ</t>
    </rPh>
    <rPh sb="3" eb="5">
      <t>トウジツ</t>
    </rPh>
    <rPh sb="6" eb="8">
      <t>センパツ</t>
    </rPh>
    <rPh sb="14" eb="15">
      <t>ジルシ</t>
    </rPh>
    <rPh sb="16" eb="17">
      <t>ツ</t>
    </rPh>
    <rPh sb="19" eb="21">
      <t>ホンブ</t>
    </rPh>
    <rPh sb="23" eb="24">
      <t>ブ</t>
    </rPh>
    <rPh sb="25" eb="27">
      <t>アイテ</t>
    </rPh>
    <rPh sb="32" eb="33">
      <t>ブ</t>
    </rPh>
    <rPh sb="33" eb="35">
      <t>テイシュツ</t>
    </rPh>
    <phoneticPr fontId="20"/>
  </si>
  <si>
    <t>◆試合当日の体調を良好の場合は〇を記載する。体調不良の選手は参加を認めない。</t>
    <rPh sb="1" eb="3">
      <t>シアイ</t>
    </rPh>
    <rPh sb="3" eb="5">
      <t>トウジツ</t>
    </rPh>
    <rPh sb="6" eb="8">
      <t>タイチョウ</t>
    </rPh>
    <rPh sb="9" eb="11">
      <t>リョウコウ</t>
    </rPh>
    <rPh sb="12" eb="14">
      <t>バアイ</t>
    </rPh>
    <rPh sb="17" eb="19">
      <t>キサイ</t>
    </rPh>
    <rPh sb="22" eb="24">
      <t>タイチョウ</t>
    </rPh>
    <rPh sb="24" eb="26">
      <t>フリョウ</t>
    </rPh>
    <rPh sb="27" eb="29">
      <t>センシュ</t>
    </rPh>
    <rPh sb="30" eb="32">
      <t>サンカ</t>
    </rPh>
    <rPh sb="33" eb="34">
      <t>ミト</t>
    </rPh>
    <phoneticPr fontId="20"/>
  </si>
  <si>
    <t>◆体温には、試合当日の体温を記載します。37.5℃以上の選手は試合出場並びにベンチ入りできない。</t>
    <rPh sb="1" eb="3">
      <t>タイオン</t>
    </rPh>
    <rPh sb="6" eb="8">
      <t>シアイ</t>
    </rPh>
    <rPh sb="8" eb="10">
      <t>トウジツ</t>
    </rPh>
    <rPh sb="11" eb="13">
      <t>タイオン</t>
    </rPh>
    <rPh sb="14" eb="16">
      <t>キサイ</t>
    </rPh>
    <rPh sb="25" eb="27">
      <t>イジョウ</t>
    </rPh>
    <rPh sb="28" eb="30">
      <t>センシュ</t>
    </rPh>
    <rPh sb="31" eb="33">
      <t>シアイ</t>
    </rPh>
    <rPh sb="33" eb="35">
      <t>シュツジョウ</t>
    </rPh>
    <rPh sb="35" eb="36">
      <t>ナラ</t>
    </rPh>
    <rPh sb="41" eb="42">
      <t>イ</t>
    </rPh>
    <phoneticPr fontId="20"/>
  </si>
  <si>
    <t>◆登録票に記載されている選手で当日、先発またはベンチ入りしない指導者、選手には　ー　を引く。</t>
    <rPh sb="1" eb="4">
      <t>トウロクヒョウ</t>
    </rPh>
    <rPh sb="5" eb="7">
      <t>キサイ</t>
    </rPh>
    <rPh sb="12" eb="14">
      <t>センシュ</t>
    </rPh>
    <rPh sb="15" eb="17">
      <t>トウジツ</t>
    </rPh>
    <rPh sb="18" eb="20">
      <t>センパツ</t>
    </rPh>
    <rPh sb="26" eb="27">
      <t>イ</t>
    </rPh>
    <rPh sb="31" eb="33">
      <t>シドウ</t>
    </rPh>
    <rPh sb="33" eb="34">
      <t>シャ</t>
    </rPh>
    <rPh sb="35" eb="37">
      <t>センシュ</t>
    </rPh>
    <rPh sb="43" eb="44">
      <t>ヒ</t>
    </rPh>
    <phoneticPr fontId="20"/>
  </si>
  <si>
    <t>☆上記の選手は、試合前日までの体調は問題ありません。</t>
    <rPh sb="1" eb="3">
      <t>ジョウキ</t>
    </rPh>
    <rPh sb="4" eb="6">
      <t>センシュ</t>
    </rPh>
    <rPh sb="8" eb="10">
      <t>シアイ</t>
    </rPh>
    <rPh sb="10" eb="12">
      <t>ゼンジツ</t>
    </rPh>
    <rPh sb="15" eb="17">
      <t>タイチョウ</t>
    </rPh>
    <rPh sb="18" eb="20">
      <t>モンダイ</t>
    </rPh>
    <phoneticPr fontId="20"/>
  </si>
  <si>
    <t>監督または当日ベンチ入り責任者</t>
    <rPh sb="0" eb="2">
      <t>カントク</t>
    </rPh>
    <rPh sb="5" eb="7">
      <t>トウジツ</t>
    </rPh>
    <rPh sb="10" eb="11">
      <t>イ</t>
    </rPh>
    <rPh sb="12" eb="15">
      <t>セキニンシャ</t>
    </rPh>
    <phoneticPr fontId="24"/>
  </si>
  <si>
    <t>氏名</t>
    <rPh sb="0" eb="2">
      <t>シメイ</t>
    </rPh>
    <phoneticPr fontId="24"/>
  </si>
  <si>
    <t>（直筆）</t>
    <rPh sb="1" eb="3">
      <t>ジキヒツ</t>
    </rPh>
    <phoneticPr fontId="24"/>
  </si>
  <si>
    <t xml:space="preserve"> 会場名　:　</t>
    <rPh sb="1" eb="3">
      <t>カイジョウ</t>
    </rPh>
    <rPh sb="3" eb="4">
      <t>メイ</t>
    </rPh>
    <phoneticPr fontId="20"/>
  </si>
  <si>
    <t>何名でも可能。リエントリー制。</t>
    <rPh sb="0" eb="1">
      <t>ナン</t>
    </rPh>
    <rPh sb="1" eb="2">
      <t>メイ</t>
    </rPh>
    <phoneticPr fontId="1"/>
  </si>
  <si>
    <t>⑤　５人によるPK戦</t>
    <rPh sb="3" eb="4">
      <t>ニン</t>
    </rPh>
    <rPh sb="9" eb="10">
      <t>セン</t>
    </rPh>
    <phoneticPr fontId="1"/>
  </si>
  <si>
    <t>TEL</t>
  </si>
  <si>
    <t>警告は中東部予選を通して持ち越す。</t>
    <rPh sb="3" eb="6">
      <t>チュウトウブ</t>
    </rPh>
    <rPh sb="6" eb="8">
      <t>ヨセン</t>
    </rPh>
    <rPh sb="9" eb="10">
      <t>トオ</t>
    </rPh>
    <rPh sb="12" eb="13">
      <t>モ</t>
    </rPh>
    <rPh sb="14" eb="15">
      <t>コ</t>
    </rPh>
    <phoneticPr fontId="1"/>
  </si>
  <si>
    <t>Ａ</t>
    <phoneticPr fontId="1"/>
  </si>
  <si>
    <t>Ｂ</t>
    <phoneticPr fontId="1"/>
  </si>
  <si>
    <t>一次リーグ順位</t>
    <rPh sb="0" eb="2">
      <t>イチジ</t>
    </rPh>
    <rPh sb="5" eb="7">
      <t>ジュンイ</t>
    </rPh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</si>
  <si>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</si>
  <si>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</si>
  <si>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</si>
  <si>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</si>
  <si>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>２ブロックに分け上位２チームが決勝トーナメントへ</t>
    <rPh sb="15" eb="17">
      <t>ケッショウ</t>
    </rPh>
    <phoneticPr fontId="1"/>
  </si>
  <si>
    <t xml:space="preserve">１．主　　催　　一般財団法人　静岡県サッカー協会                         </t>
    <phoneticPr fontId="1"/>
  </si>
  <si>
    <t>５．その他　　</t>
    <phoneticPr fontId="1"/>
  </si>
  <si>
    <t>６．組み合わせ</t>
    <rPh sb="2" eb="3">
      <t>ク</t>
    </rPh>
    <rPh sb="4" eb="5">
      <t>ア</t>
    </rPh>
    <phoneticPr fontId="1"/>
  </si>
  <si>
    <t>ー</t>
    <phoneticPr fontId="1"/>
  </si>
  <si>
    <t>ー</t>
    <phoneticPr fontId="1"/>
  </si>
  <si>
    <t>ー</t>
    <phoneticPr fontId="1"/>
  </si>
  <si>
    <t>ー</t>
    <phoneticPr fontId="1"/>
  </si>
  <si>
    <t>－</t>
    <phoneticPr fontId="1"/>
  </si>
  <si>
    <t>会場校</t>
    <rPh sb="0" eb="2">
      <t>カイジョウ</t>
    </rPh>
    <rPh sb="2" eb="3">
      <t>コウ</t>
    </rPh>
    <phoneticPr fontId="1"/>
  </si>
  <si>
    <t>３決</t>
    <rPh sb="1" eb="2">
      <t>ケツ</t>
    </rPh>
    <phoneticPr fontId="1"/>
  </si>
  <si>
    <t>決勝</t>
    <rPh sb="0" eb="2">
      <t>ケッショウ</t>
    </rPh>
    <phoneticPr fontId="1"/>
  </si>
  <si>
    <t>主審</t>
    <rPh sb="0" eb="2">
      <t>シュシン</t>
    </rPh>
    <phoneticPr fontId="1"/>
  </si>
  <si>
    <t>副審</t>
    <rPh sb="0" eb="2">
      <t>フクシン</t>
    </rPh>
    <phoneticPr fontId="1"/>
  </si>
  <si>
    <t>日程</t>
    <rPh sb="0" eb="2">
      <t>ニッテイ</t>
    </rPh>
    <phoneticPr fontId="1"/>
  </si>
  <si>
    <t>対戦</t>
    <rPh sb="0" eb="2">
      <t>タイセン</t>
    </rPh>
    <phoneticPr fontId="1"/>
  </si>
  <si>
    <t>役員</t>
    <rPh sb="0" eb="2">
      <t>ヤクイン</t>
    </rPh>
    <phoneticPr fontId="1"/>
  </si>
  <si>
    <t>備考</t>
    <rPh sb="0" eb="2">
      <t>ビコウ</t>
    </rPh>
    <phoneticPr fontId="1"/>
  </si>
  <si>
    <t>準決①</t>
    <rPh sb="0" eb="2">
      <t>ジュンケツ</t>
    </rPh>
    <phoneticPr fontId="1"/>
  </si>
  <si>
    <t>準決②</t>
    <rPh sb="0" eb="2">
      <t>ジュンケツ</t>
    </rPh>
    <phoneticPr fontId="1"/>
  </si>
  <si>
    <t>①の負</t>
    <rPh sb="2" eb="3">
      <t>マ</t>
    </rPh>
    <phoneticPr fontId="1"/>
  </si>
  <si>
    <t>②の負</t>
    <rPh sb="2" eb="3">
      <t>マ</t>
    </rPh>
    <phoneticPr fontId="1"/>
  </si>
  <si>
    <t>①の勝</t>
    <rPh sb="2" eb="3">
      <t>カ</t>
    </rPh>
    <phoneticPr fontId="1"/>
  </si>
  <si>
    <t>②の勝</t>
    <rPh sb="2" eb="3">
      <t>カ</t>
    </rPh>
    <phoneticPr fontId="1"/>
  </si>
  <si>
    <t>役員</t>
    <rPh sb="0" eb="2">
      <t>ヤクイン</t>
    </rPh>
    <phoneticPr fontId="1"/>
  </si>
  <si>
    <t>①②勝</t>
    <rPh sb="2" eb="3">
      <t>カ</t>
    </rPh>
    <phoneticPr fontId="1"/>
  </si>
  <si>
    <t>①②負</t>
    <rPh sb="2" eb="3">
      <t>マ</t>
    </rPh>
    <phoneticPr fontId="1"/>
  </si>
  <si>
    <t>順位</t>
    <rPh sb="0" eb="2">
      <t>ジュンイ</t>
    </rPh>
    <phoneticPr fontId="1"/>
  </si>
  <si>
    <t>得失</t>
    <rPh sb="0" eb="2">
      <t>トクシツ</t>
    </rPh>
    <phoneticPr fontId="1"/>
  </si>
  <si>
    <t>Ｂブロック</t>
    <phoneticPr fontId="1"/>
  </si>
  <si>
    <t>すべて５０分ゲーム（２５－５－２５）　決勝トーナメントは前後半で決着がつかない場合、ＰＫ戦とする。</t>
    <rPh sb="19" eb="21">
      <t>ケッショウ</t>
    </rPh>
    <rPh sb="28" eb="31">
      <t>ゼンコウハン</t>
    </rPh>
    <rPh sb="32" eb="34">
      <t>ケッチャク</t>
    </rPh>
    <rPh sb="39" eb="41">
      <t>バアイ</t>
    </rPh>
    <rPh sb="44" eb="45">
      <t>セン</t>
    </rPh>
    <phoneticPr fontId="1"/>
  </si>
  <si>
    <t>☆１０分前に主審・副審・第４の審判員で打ち合わせを行ってください。</t>
    <rPh sb="12" eb="13">
      <t>ダイ</t>
    </rPh>
    <rPh sb="15" eb="18">
      <t>シンパンイン</t>
    </rPh>
    <phoneticPr fontId="1"/>
  </si>
  <si>
    <t>☆連絡先</t>
    <rPh sb="1" eb="4">
      <t>レンラクサキ</t>
    </rPh>
    <phoneticPr fontId="1"/>
  </si>
  <si>
    <t>県大会出場</t>
    <rPh sb="0" eb="3">
      <t>ケンタイカイ</t>
    </rPh>
    <rPh sb="3" eb="5">
      <t>シュツジョウ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</si>
  <si>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</si>
  <si>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</si>
  <si>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勝</t>
    <rPh sb="0" eb="1">
      <t>カ</t>
    </rPh>
    <phoneticPr fontId="1"/>
  </si>
  <si>
    <t>分</t>
    <rPh sb="0" eb="1">
      <t>ワ</t>
    </rPh>
    <phoneticPr fontId="1"/>
  </si>
  <si>
    <t>敗</t>
    <rPh sb="0" eb="1">
      <t>ハイ</t>
    </rPh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</si>
  <si>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</si>
  <si>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</si>
  <si>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い</t>
    <phoneticPr fontId="1"/>
  </si>
  <si>
    <t>1位</t>
    <rPh sb="1" eb="2">
      <t>イ</t>
    </rPh>
    <phoneticPr fontId="1"/>
  </si>
  <si>
    <t>↑学校名を入力して下さい</t>
    <phoneticPr fontId="1"/>
  </si>
  <si>
    <t>あ</t>
    <phoneticPr fontId="1"/>
  </si>
  <si>
    <t>う</t>
    <phoneticPr fontId="1"/>
  </si>
  <si>
    <t>え</t>
    <phoneticPr fontId="1"/>
  </si>
  <si>
    <t>お</t>
    <phoneticPr fontId="1"/>
  </si>
  <si>
    <r>
      <t>予選リーグ（</t>
    </r>
    <r>
      <rPr>
        <u/>
        <sz val="18"/>
        <color theme="1"/>
        <rFont val="ＭＳ Ｐゴシック"/>
        <family val="3"/>
        <charset val="128"/>
        <scheme val="minor"/>
      </rPr>
      <t>以下の星取り表は</t>
    </r>
    <r>
      <rPr>
        <b/>
        <u/>
        <sz val="18"/>
        <color rgb="FFFF0000"/>
        <rFont val="ＭＳ Ｐゴシック"/>
        <family val="3"/>
        <charset val="128"/>
        <scheme val="minor"/>
      </rPr>
      <t>要項に結果を入力すると</t>
    </r>
    <r>
      <rPr>
        <u/>
        <sz val="18"/>
        <color theme="1"/>
        <rFont val="ＭＳ Ｐゴシック"/>
        <family val="3"/>
        <charset val="128"/>
        <scheme val="minor"/>
      </rPr>
      <t>反映されるようになっています</t>
    </r>
    <r>
      <rPr>
        <sz val="18"/>
        <color theme="1"/>
        <rFont val="ＭＳ Ｐゴシック"/>
        <family val="3"/>
        <charset val="128"/>
        <scheme val="minor"/>
      </rPr>
      <t>）</t>
    </r>
    <rPh sb="0" eb="2">
      <t>ヨセン</t>
    </rPh>
    <rPh sb="6" eb="8">
      <t>イカ</t>
    </rPh>
    <rPh sb="9" eb="11">
      <t>ホシト</t>
    </rPh>
    <rPh sb="12" eb="13">
      <t>ヒョウ</t>
    </rPh>
    <rPh sb="14" eb="16">
      <t>ヨウコウ</t>
    </rPh>
    <rPh sb="17" eb="19">
      <t>ケッカ</t>
    </rPh>
    <rPh sb="20" eb="22">
      <t>ニュウリョク</t>
    </rPh>
    <rPh sb="25" eb="27">
      <t>ハンエイ</t>
    </rPh>
    <phoneticPr fontId="1"/>
  </si>
  <si>
    <t>住所</t>
  </si>
  <si>
    <t>令和６年度静岡県春季サッカー大会中東部支部予選</t>
    <rPh sb="0" eb="2">
      <t>レイワ</t>
    </rPh>
    <rPh sb="3" eb="5">
      <t>ネンド</t>
    </rPh>
    <rPh sb="5" eb="8">
      <t>シズオカケン</t>
    </rPh>
    <rPh sb="8" eb="10">
      <t>シュンキ</t>
    </rPh>
    <rPh sb="14" eb="16">
      <t>タイカイ</t>
    </rPh>
    <rPh sb="16" eb="19">
      <t>チュウトウブ</t>
    </rPh>
    <rPh sb="19" eb="21">
      <t>シブ</t>
    </rPh>
    <rPh sb="21" eb="23">
      <t>ヨセン</t>
    </rPh>
    <phoneticPr fontId="24"/>
  </si>
  <si>
    <t>令和６年度静岡県春季サッカー大会中東部支部予選</t>
    <phoneticPr fontId="1"/>
  </si>
  <si>
    <t>大会１週間前までに日本サッカー協会に登録してあるチーム及び選手（大会初日に選手証を確認）</t>
    <phoneticPr fontId="1"/>
  </si>
  <si>
    <t>その他は日本サッカー協会競技規則（２３/２４）に準ずる</t>
    <phoneticPr fontId="1"/>
  </si>
  <si>
    <t>【参加申込書(メンバー表)送付先は下記へ】</t>
    <rPh sb="1" eb="3">
      <t>サンカ</t>
    </rPh>
    <rPh sb="3" eb="6">
      <t>モウシコミショ</t>
    </rPh>
    <rPh sb="11" eb="12">
      <t>ヒョウ</t>
    </rPh>
    <rPh sb="13" eb="16">
      <t>ソウフサキ</t>
    </rPh>
    <rPh sb="17" eb="19">
      <t>カキ</t>
    </rPh>
    <phoneticPr fontId="20"/>
  </si>
  <si>
    <t>６．申し込み</t>
    <rPh sb="2" eb="3">
      <t>モウ</t>
    </rPh>
    <rPh sb="4" eb="5">
      <t>コ</t>
    </rPh>
    <phoneticPr fontId="1"/>
  </si>
  <si>
    <t>なお、要項や必要な書式については清水サッカー協会のホームページに掲載してある。</t>
    <rPh sb="3" eb="5">
      <t>ヨウコウ</t>
    </rPh>
    <rPh sb="6" eb="8">
      <t>ヒツヨウ</t>
    </rPh>
    <rPh sb="9" eb="11">
      <t>ショシキ</t>
    </rPh>
    <rPh sb="16" eb="18">
      <t>シミズ</t>
    </rPh>
    <rPh sb="22" eb="24">
      <t>キョウカイ</t>
    </rPh>
    <phoneticPr fontId="20"/>
  </si>
  <si>
    <t>静岡県サッカー協会中東部支部３種委員長</t>
    <rPh sb="0" eb="3">
      <t>シズオカケン</t>
    </rPh>
    <rPh sb="7" eb="9">
      <t>キョウカイ</t>
    </rPh>
    <rPh sb="9" eb="12">
      <t>チュウトウブ</t>
    </rPh>
    <rPh sb="12" eb="14">
      <t>シブ</t>
    </rPh>
    <rPh sb="15" eb="16">
      <t>シュ</t>
    </rPh>
    <rPh sb="16" eb="19">
      <t>イインチョウ</t>
    </rPh>
    <phoneticPr fontId="20"/>
  </si>
  <si>
    <t>清水C</t>
    <rPh sb="0" eb="2">
      <t>シミズ</t>
    </rPh>
    <phoneticPr fontId="1"/>
  </si>
  <si>
    <t>日本平</t>
    <rPh sb="0" eb="3">
      <t>ニホンダイラ</t>
    </rPh>
    <phoneticPr fontId="1"/>
  </si>
  <si>
    <t>４／１３（土）</t>
    <rPh sb="5" eb="6">
      <t>ド</t>
    </rPh>
    <phoneticPr fontId="1"/>
  </si>
  <si>
    <t>４／２０（土）</t>
    <rPh sb="5" eb="6">
      <t>ド</t>
    </rPh>
    <phoneticPr fontId="1"/>
  </si>
  <si>
    <t>佐藤　翔太</t>
    <rPh sb="0" eb="2">
      <t>サトウ</t>
    </rPh>
    <rPh sb="3" eb="5">
      <t>ショウタ</t>
    </rPh>
    <phoneticPr fontId="20"/>
  </si>
  <si>
    <t>e-mail　t4020@shizuoka.ednet.jp</t>
    <phoneticPr fontId="20"/>
  </si>
  <si>
    <t>か</t>
    <phoneticPr fontId="1"/>
  </si>
  <si>
    <t>き</t>
    <phoneticPr fontId="1"/>
  </si>
  <si>
    <t>清水六</t>
    <rPh sb="0" eb="3">
      <t>シミズロク</t>
    </rPh>
    <phoneticPr fontId="1"/>
  </si>
  <si>
    <t>庵原・袖師・飯田</t>
    <rPh sb="0" eb="2">
      <t>イハラ</t>
    </rPh>
    <rPh sb="3" eb="5">
      <t>ソデシ</t>
    </rPh>
    <rPh sb="6" eb="8">
      <t>イイダ</t>
    </rPh>
    <phoneticPr fontId="1"/>
  </si>
  <si>
    <t>清水三中G</t>
    <rPh sb="0" eb="2">
      <t>シミズ</t>
    </rPh>
    <rPh sb="2" eb="4">
      <t>サンチュウ</t>
    </rPh>
    <phoneticPr fontId="1"/>
  </si>
  <si>
    <t>清水七</t>
    <rPh sb="0" eb="2">
      <t>シミズ</t>
    </rPh>
    <rPh sb="2" eb="3">
      <t>ナナ</t>
    </rPh>
    <phoneticPr fontId="1"/>
  </si>
  <si>
    <t>清水八</t>
    <rPh sb="0" eb="2">
      <t>シミズ</t>
    </rPh>
    <rPh sb="2" eb="3">
      <t>ハチ</t>
    </rPh>
    <phoneticPr fontId="1"/>
  </si>
  <si>
    <t>清水E</t>
    <rPh sb="0" eb="2">
      <t>シミズ</t>
    </rPh>
    <phoneticPr fontId="1"/>
  </si>
  <si>
    <t>４月２０日（土）　（予備日２１日（日））  　会場：清水三中G</t>
    <phoneticPr fontId="1"/>
  </si>
  <si>
    <t>４月１３日（土）　（予備日１４日（日））　　会場：清水三中G</t>
    <rPh sb="1" eb="2">
      <t>ガツ</t>
    </rPh>
    <rPh sb="4" eb="5">
      <t>ニチ</t>
    </rPh>
    <rPh sb="6" eb="7">
      <t>ド</t>
    </rPh>
    <rPh sb="10" eb="13">
      <t>ヨビビ</t>
    </rPh>
    <rPh sb="15" eb="16">
      <t>ニチ</t>
    </rPh>
    <rPh sb="17" eb="18">
      <t>ニチ</t>
    </rPh>
    <rPh sb="22" eb="24">
      <t>カイジョウ</t>
    </rPh>
    <rPh sb="25" eb="27">
      <t>シミズ</t>
    </rPh>
    <rPh sb="27" eb="28">
      <t>サン</t>
    </rPh>
    <rPh sb="28" eb="29">
      <t>チュウ</t>
    </rPh>
    <phoneticPr fontId="1"/>
  </si>
  <si>
    <t>４月２７日（土）　会場：決勝トーナメント進出チームから決定</t>
    <rPh sb="1" eb="2">
      <t>ガツ</t>
    </rPh>
    <rPh sb="4" eb="5">
      <t>ニチ</t>
    </rPh>
    <rPh sb="6" eb="7">
      <t>ド</t>
    </rPh>
    <rPh sb="9" eb="11">
      <t>カイジョウ</t>
    </rPh>
    <phoneticPr fontId="1"/>
  </si>
  <si>
    <t>準決勝に勝利した２チームが県大会に出場</t>
    <rPh sb="0" eb="3">
      <t>ジュンケッショウ</t>
    </rPh>
    <rPh sb="4" eb="6">
      <t>ショウリ</t>
    </rPh>
    <phoneticPr fontId="1"/>
  </si>
  <si>
    <t xml:space="preserve">①本競技会に登録した１着以上のユニフォーム（シャツ、ショーツ及びソックス）を試合会場に持参し着用する。
②本競技会主催者が認める場合、主たる色が同系色であれば着用を可とする。
③主審は、対戦するチームのユニフォームの色が判別しがたいと判断したとき、両チームの立ち会いの下、どちらかのチームがビブス等着用することを決定する。
④アンダーショーツ及びタイツの色は問わない。原則としてチーム内で同色のものを着用する。
</t>
    <phoneticPr fontId="1"/>
  </si>
  <si>
    <t>☆上位２チームが県大会に出場する</t>
    <phoneticPr fontId="1"/>
  </si>
  <si>
    <t>☆延期などの判断は、会場担当者の方が行い、各チーム顧問へ連絡してください。
また、延期になった場合は、大会責任者の佐藤までご連絡ください。</t>
    <rPh sb="51" eb="56">
      <t>タイカイセキニンシャ</t>
    </rPh>
    <rPh sb="57" eb="59">
      <t>サトウ</t>
    </rPh>
    <phoneticPr fontId="1"/>
  </si>
  <si>
    <t>☆イエローカード・レッドカードは累積のため、主審チームは同じく佐藤まで報告お願いします。</t>
    <rPh sb="16" eb="18">
      <t>ルイセキ</t>
    </rPh>
    <rPh sb="22" eb="24">
      <t>シュシン</t>
    </rPh>
    <rPh sb="28" eb="29">
      <t>オナ</t>
    </rPh>
    <rPh sb="31" eb="33">
      <t>サトウ</t>
    </rPh>
    <rPh sb="35" eb="37">
      <t>ホウコク</t>
    </rPh>
    <rPh sb="38" eb="39">
      <t>ネガ</t>
    </rPh>
    <phoneticPr fontId="1"/>
  </si>
  <si>
    <t>①清水セントラル　　　　②日本平　　　　③清水六　　　　④庵原・袖師・飯田　　　　（昨年度の新人戦の結果を反映）</t>
    <rPh sb="1" eb="3">
      <t>シミズ</t>
    </rPh>
    <rPh sb="13" eb="16">
      <t>ニホンダイラ</t>
    </rPh>
    <rPh sb="42" eb="45">
      <t>サクネンド</t>
    </rPh>
    <rPh sb="46" eb="49">
      <t>シンジンセン</t>
    </rPh>
    <rPh sb="50" eb="52">
      <t>ケッカ</t>
    </rPh>
    <rPh sb="53" eb="55">
      <t>ハンエイ</t>
    </rPh>
    <phoneticPr fontId="1"/>
  </si>
  <si>
    <t>決勝トーナメント（４月２７日　会場：決勝T進出校　　予備日：２８日）</t>
    <rPh sb="18" eb="20">
      <t>ケッショウ</t>
    </rPh>
    <rPh sb="21" eb="24">
      <t>シンシュツコウ</t>
    </rPh>
    <phoneticPr fontId="1"/>
  </si>
  <si>
    <t xml:space="preserve"> 期　日　　令和 ６ 年 ４月　　　日（ 　　　 ）</t>
    <rPh sb="1" eb="2">
      <t>キ</t>
    </rPh>
    <rPh sb="3" eb="4">
      <t>ヒ</t>
    </rPh>
    <rPh sb="6" eb="8">
      <t>レイワ</t>
    </rPh>
    <rPh sb="11" eb="12">
      <t>トシ</t>
    </rPh>
    <rPh sb="14" eb="15">
      <t>ツキ</t>
    </rPh>
    <rPh sb="18" eb="19">
      <t>ヒ</t>
    </rPh>
    <phoneticPr fontId="20"/>
  </si>
  <si>
    <t>　mail : t4020@shizuoka.ednet.jp</t>
    <phoneticPr fontId="1"/>
  </si>
  <si>
    <t>※審判で、日本平には申し訳ないですが、複数お願いしたいです。</t>
    <rPh sb="1" eb="3">
      <t>シンパン</t>
    </rPh>
    <rPh sb="5" eb="8">
      <t>ニホンダイラ</t>
    </rPh>
    <rPh sb="10" eb="11">
      <t>モウ</t>
    </rPh>
    <rPh sb="12" eb="13">
      <t>ワケ</t>
    </rPh>
    <rPh sb="19" eb="21">
      <t>フクスウ</t>
    </rPh>
    <rPh sb="22" eb="23">
      <t>ネガ</t>
    </rPh>
    <phoneticPr fontId="1"/>
  </si>
  <si>
    <t>参加申込書(メンバー表)を正確に記入し、2024年3月29日(金)までにメールにて申し込む。</t>
    <rPh sb="0" eb="2">
      <t>サンカ</t>
    </rPh>
    <rPh sb="2" eb="5">
      <t>モウシコミショ</t>
    </rPh>
    <rPh sb="10" eb="11">
      <t>ヒョウ</t>
    </rPh>
    <rPh sb="13" eb="15">
      <t>セイカク</t>
    </rPh>
    <rPh sb="16" eb="18">
      <t>キニュウ</t>
    </rPh>
    <rPh sb="24" eb="25">
      <t>ネン</t>
    </rPh>
    <rPh sb="26" eb="27">
      <t>ガツ</t>
    </rPh>
    <rPh sb="29" eb="30">
      <t>ニチ</t>
    </rPh>
    <rPh sb="31" eb="32">
      <t>キン</t>
    </rPh>
    <rPh sb="41" eb="42">
      <t>モウ</t>
    </rPh>
    <rPh sb="43" eb="44">
      <t>コ</t>
    </rPh>
    <phoneticPr fontId="20"/>
  </si>
  <si>
    <t>清水興津中学校サッカー部顧問　佐藤　電話：090-1884-8247</t>
    <rPh sb="0" eb="2">
      <t>シミズ</t>
    </rPh>
    <rPh sb="2" eb="4">
      <t>オキツ</t>
    </rPh>
    <rPh sb="4" eb="7">
      <t>チュウガッコウ</t>
    </rPh>
    <rPh sb="15" eb="17">
      <t>サトウ</t>
    </rPh>
    <phoneticPr fontId="1"/>
  </si>
  <si>
    <t>静岡市立清水興津中学校</t>
    <rPh sb="0" eb="4">
      <t>シズオカシリツ</t>
    </rPh>
    <rPh sb="4" eb="6">
      <t>シミズ</t>
    </rPh>
    <rPh sb="6" eb="8">
      <t>オキツ</t>
    </rPh>
    <rPh sb="8" eb="11">
      <t>チュウガッコウ</t>
    </rPh>
    <phoneticPr fontId="20"/>
  </si>
  <si>
    <t>清水興津中　　佐藤</t>
    <rPh sb="0" eb="2">
      <t>シミズ</t>
    </rPh>
    <rPh sb="2" eb="4">
      <t>オキツ</t>
    </rPh>
    <rPh sb="4" eb="5">
      <t>チュウ</t>
    </rPh>
    <rPh sb="7" eb="9">
      <t>サトウ</t>
    </rPh>
    <phoneticPr fontId="1"/>
  </si>
  <si>
    <t>会場担当の先生が報告をお願いします。</t>
    <rPh sb="0" eb="2">
      <t>カイジョウ</t>
    </rPh>
    <rPh sb="2" eb="4">
      <t>タントウ</t>
    </rPh>
    <rPh sb="5" eb="7">
      <t>センセイ</t>
    </rPh>
    <rPh sb="8" eb="10">
      <t>ホウコク</t>
    </rPh>
    <rPh sb="12" eb="1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</si>
</sst>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5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ＤＦ平成ゴシック体W5"/>
      <family val="3"/>
      <charset val="128"/>
    </font>
    <font>
      <sz val="17"/>
      <color theme="1"/>
      <name val="ＤＦ平成ゴシック体W5"/>
      <family val="3"/>
      <charset val="128"/>
    </font>
    <font>
      <sz val="12"/>
      <color theme="1"/>
      <name val="ＤＦ平成ゴシック体W5"/>
      <family val="3"/>
      <charset val="128"/>
    </font>
    <font>
      <sz val="11"/>
      <color theme="1"/>
      <name val="ＤＦ平成ゴシック体W5"/>
      <family val="3"/>
      <charset val="128"/>
    </font>
    <font>
      <sz val="11"/>
      <color theme="1"/>
      <name val="ＤＨＰ平成ゴシックW5"/>
      <family val="3"/>
      <charset val="128"/>
    </font>
    <font>
      <sz val="14"/>
      <color theme="1"/>
      <name val="ＤＨＰ平成ゴシックW5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30"/>
      <color theme="1"/>
      <name val="ＤＨＰ特太ゴシック体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8"/>
      <color theme="1"/>
      <name val="ＤＨＰ特太ゴシック体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4"/>
      <color theme="1"/>
      <name val="ＤＦ平成ゴシック体W5"/>
      <family val="3"/>
      <charset val="128"/>
    </font>
    <font>
      <sz val="14"/>
      <color theme="1"/>
      <name val="ＤＦ特太ゴシック体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2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4"/>
      <color theme="1"/>
      <name val="ＭＳ Ｐゴシック"/>
      <family val="2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b/>
      <u/>
      <sz val="18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UD デジタル 教科書体 NK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9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41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1" fillId="0" borderId="51" xfId="0" applyFont="1" applyBorder="1">
      <alignment vertical="center"/>
    </xf>
    <xf numFmtId="0" fontId="11" fillId="0" borderId="51" xfId="0" applyFont="1" applyBorder="1" applyAlignment="1">
      <alignment horizontal="right" vertical="center"/>
    </xf>
    <xf numFmtId="0" fontId="14" fillId="0" borderId="18" xfId="0" applyFont="1" applyBorder="1">
      <alignment vertical="center"/>
    </xf>
    <xf numFmtId="0" fontId="14" fillId="0" borderId="44" xfId="0" applyFont="1" applyBorder="1">
      <alignment vertical="center"/>
    </xf>
    <xf numFmtId="0" fontId="14" fillId="0" borderId="44" xfId="0" applyFont="1" applyBorder="1" applyAlignment="1">
      <alignment horizontal="center" vertical="center"/>
    </xf>
    <xf numFmtId="0" fontId="14" fillId="0" borderId="40" xfId="0" applyFont="1" applyBorder="1">
      <alignment vertical="center"/>
    </xf>
    <xf numFmtId="0" fontId="14" fillId="0" borderId="35" xfId="0" applyFont="1" applyBorder="1">
      <alignment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14" fillId="0" borderId="37" xfId="0" applyFont="1" applyBorder="1">
      <alignment vertical="center"/>
    </xf>
    <xf numFmtId="0" fontId="14" fillId="0" borderId="38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25" fillId="0" borderId="0" xfId="1" applyNumberFormat="1" applyFont="1">
      <alignment vertical="center"/>
    </xf>
    <xf numFmtId="0" fontId="26" fillId="0" borderId="0" xfId="1" applyFont="1">
      <alignment vertical="center"/>
    </xf>
    <xf numFmtId="176" fontId="20" fillId="0" borderId="25" xfId="1" applyNumberFormat="1" applyFont="1" applyBorder="1" applyAlignment="1">
      <alignment horizontal="center" vertical="center"/>
    </xf>
    <xf numFmtId="176" fontId="25" fillId="0" borderId="44" xfId="1" applyNumberFormat="1" applyFont="1" applyBorder="1" applyAlignment="1">
      <alignment horizontal="center" vertical="center"/>
    </xf>
    <xf numFmtId="176" fontId="25" fillId="0" borderId="26" xfId="1" applyNumberFormat="1" applyFont="1" applyBorder="1" applyAlignment="1">
      <alignment horizontal="center" vertical="center"/>
    </xf>
    <xf numFmtId="176" fontId="19" fillId="0" borderId="25" xfId="1" applyNumberFormat="1" applyBorder="1" applyAlignment="1">
      <alignment horizontal="center" vertical="center"/>
    </xf>
    <xf numFmtId="0" fontId="29" fillId="0" borderId="63" xfId="1" applyFont="1" applyBorder="1" applyAlignment="1">
      <alignment horizontal="center" vertical="center" shrinkToFit="1"/>
    </xf>
    <xf numFmtId="176" fontId="19" fillId="0" borderId="44" xfId="1" applyNumberFormat="1" applyBorder="1" applyAlignment="1">
      <alignment horizontal="center" vertical="center"/>
    </xf>
    <xf numFmtId="176" fontId="19" fillId="0" borderId="26" xfId="1" applyNumberFormat="1" applyBorder="1" applyAlignment="1">
      <alignment horizontal="right" vertical="center"/>
    </xf>
    <xf numFmtId="176" fontId="25" fillId="0" borderId="16" xfId="1" applyNumberFormat="1" applyFont="1" applyBorder="1" applyAlignment="1">
      <alignment horizontal="center" vertical="center"/>
    </xf>
    <xf numFmtId="176" fontId="25" fillId="0" borderId="5" xfId="1" applyNumberFormat="1" applyFont="1" applyBorder="1" applyAlignment="1">
      <alignment horizontal="center" vertical="center"/>
    </xf>
    <xf numFmtId="176" fontId="25" fillId="0" borderId="16" xfId="1" applyNumberFormat="1" applyFont="1" applyBorder="1">
      <alignment vertical="center"/>
    </xf>
    <xf numFmtId="176" fontId="25" fillId="0" borderId="60" xfId="1" applyNumberFormat="1" applyFont="1" applyBorder="1">
      <alignment vertical="center"/>
    </xf>
    <xf numFmtId="176" fontId="25" fillId="0" borderId="7" xfId="1" applyNumberFormat="1" applyFont="1" applyBorder="1">
      <alignment vertical="center"/>
    </xf>
    <xf numFmtId="176" fontId="25" fillId="0" borderId="6" xfId="1" applyNumberFormat="1" applyFont="1" applyBorder="1">
      <alignment vertical="center"/>
    </xf>
    <xf numFmtId="176" fontId="25" fillId="0" borderId="61" xfId="1" applyNumberFormat="1" applyFont="1" applyBorder="1">
      <alignment vertical="center"/>
    </xf>
    <xf numFmtId="176" fontId="25" fillId="0" borderId="62" xfId="1" applyNumberFormat="1" applyFont="1" applyBorder="1">
      <alignment vertical="center"/>
    </xf>
    <xf numFmtId="176" fontId="25" fillId="0" borderId="9" xfId="1" applyNumberFormat="1" applyFont="1" applyBorder="1">
      <alignment vertical="center"/>
    </xf>
    <xf numFmtId="176" fontId="25" fillId="0" borderId="8" xfId="1" applyNumberFormat="1" applyFont="1" applyBorder="1">
      <alignment vertical="center"/>
    </xf>
    <xf numFmtId="176" fontId="31" fillId="0" borderId="0" xfId="1" applyNumberFormat="1" applyFont="1">
      <alignment vertical="center"/>
    </xf>
    <xf numFmtId="176" fontId="25" fillId="0" borderId="2" xfId="1" applyNumberFormat="1" applyFont="1" applyBorder="1">
      <alignment vertical="center"/>
    </xf>
    <xf numFmtId="176" fontId="32" fillId="0" borderId="0" xfId="1" applyNumberFormat="1" applyFont="1">
      <alignment vertical="center"/>
    </xf>
    <xf numFmtId="176" fontId="31" fillId="0" borderId="1" xfId="1" applyNumberFormat="1" applyFont="1" applyBorder="1">
      <alignment vertical="center"/>
    </xf>
    <xf numFmtId="176" fontId="19" fillId="0" borderId="0" xfId="1" applyNumberFormat="1">
      <alignment vertical="center"/>
    </xf>
    <xf numFmtId="176" fontId="26" fillId="0" borderId="0" xfId="1" applyNumberFormat="1" applyFont="1">
      <alignment vertical="center"/>
    </xf>
    <xf numFmtId="176" fontId="31" fillId="0" borderId="3" xfId="1" applyNumberFormat="1" applyFont="1" applyBorder="1">
      <alignment vertical="center"/>
    </xf>
    <xf numFmtId="176" fontId="31" fillId="0" borderId="18" xfId="1" applyNumberFormat="1" applyFont="1" applyBorder="1">
      <alignment vertical="center"/>
    </xf>
    <xf numFmtId="176" fontId="32" fillId="0" borderId="18" xfId="1" applyNumberFormat="1" applyFont="1" applyBorder="1">
      <alignment vertical="center"/>
    </xf>
    <xf numFmtId="176" fontId="25" fillId="0" borderId="4" xfId="1" applyNumberFormat="1" applyFont="1" applyBorder="1">
      <alignment vertical="center"/>
    </xf>
    <xf numFmtId="176" fontId="25" fillId="0" borderId="25" xfId="1" applyNumberFormat="1" applyFont="1" applyBorder="1" applyAlignment="1">
      <alignment horizontal="center" vertical="center"/>
    </xf>
    <xf numFmtId="176" fontId="25" fillId="0" borderId="25" xfId="1" applyNumberFormat="1" applyFont="1" applyBorder="1">
      <alignment vertical="center"/>
    </xf>
    <xf numFmtId="176" fontId="25" fillId="0" borderId="44" xfId="1" applyNumberFormat="1" applyFont="1" applyBorder="1">
      <alignment vertical="center"/>
    </xf>
    <xf numFmtId="176" fontId="19" fillId="0" borderId="28" xfId="1" applyNumberFormat="1" applyBorder="1" applyAlignment="1">
      <alignment horizontal="center" vertical="center"/>
    </xf>
    <xf numFmtId="176" fontId="19" fillId="0" borderId="29" xfId="1" applyNumberFormat="1" applyBorder="1" applyAlignment="1">
      <alignment horizontal="right" vertical="center"/>
    </xf>
    <xf numFmtId="176" fontId="25" fillId="0" borderId="27" xfId="1" applyNumberFormat="1" applyFont="1" applyBorder="1">
      <alignment vertical="center"/>
    </xf>
    <xf numFmtId="176" fontId="25" fillId="0" borderId="28" xfId="1" applyNumberFormat="1" applyFont="1" applyBorder="1">
      <alignment vertical="center"/>
    </xf>
    <xf numFmtId="176" fontId="26" fillId="0" borderId="0" xfId="1" applyNumberFormat="1" applyFont="1" applyAlignment="1">
      <alignment vertical="top"/>
    </xf>
    <xf numFmtId="176" fontId="26" fillId="0" borderId="15" xfId="1" applyNumberFormat="1" applyFont="1" applyBorder="1" applyAlignment="1"/>
    <xf numFmtId="176" fontId="32" fillId="0" borderId="0" xfId="1" applyNumberFormat="1" applyFont="1" applyAlignment="1"/>
    <xf numFmtId="176" fontId="25" fillId="0" borderId="46" xfId="1" applyNumberFormat="1" applyFont="1" applyBorder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176" fontId="25" fillId="0" borderId="55" xfId="0" applyNumberFormat="1" applyFont="1" applyBorder="1">
      <alignment vertical="center"/>
    </xf>
    <xf numFmtId="176" fontId="25" fillId="0" borderId="57" xfId="0" applyNumberFormat="1" applyFont="1" applyBorder="1">
      <alignment vertical="center"/>
    </xf>
    <xf numFmtId="0" fontId="29" fillId="0" borderId="63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70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0" fillId="0" borderId="69" xfId="0" applyFont="1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 shrinkToFit="1"/>
    </xf>
    <xf numFmtId="0" fontId="21" fillId="0" borderId="71" xfId="0" applyFont="1" applyBorder="1" applyAlignment="1">
      <alignment horizontal="center" vertical="center" shrinkToFit="1"/>
    </xf>
    <xf numFmtId="0" fontId="35" fillId="0" borderId="68" xfId="0" applyFont="1" applyBorder="1" applyAlignment="1">
      <alignment horizontal="center" vertical="center"/>
    </xf>
    <xf numFmtId="0" fontId="33" fillId="0" borderId="89" xfId="0" applyFont="1" applyBorder="1" applyAlignment="1">
      <alignment horizontal="center" vertical="center" shrinkToFit="1"/>
    </xf>
    <xf numFmtId="0" fontId="33" fillId="0" borderId="90" xfId="0" applyFont="1" applyBorder="1" applyAlignment="1">
      <alignment horizontal="center" vertical="center"/>
    </xf>
    <xf numFmtId="0" fontId="33" fillId="0" borderId="90" xfId="0" applyFont="1" applyBorder="1" applyAlignment="1">
      <alignment horizontal="center" vertical="center" shrinkToFit="1"/>
    </xf>
    <xf numFmtId="0" fontId="33" fillId="0" borderId="91" xfId="0" applyFont="1" applyBorder="1" applyAlignment="1">
      <alignment horizontal="center" vertical="center" shrinkToFit="1"/>
    </xf>
    <xf numFmtId="0" fontId="33" fillId="0" borderId="89" xfId="0" applyFont="1" applyBorder="1" applyAlignment="1">
      <alignment horizontal="center" vertical="center"/>
    </xf>
    <xf numFmtId="0" fontId="33" fillId="0" borderId="91" xfId="0" applyFont="1" applyBorder="1" applyAlignment="1">
      <alignment horizontal="center" vertical="center"/>
    </xf>
    <xf numFmtId="0" fontId="10" fillId="5" borderId="3" xfId="0" applyFont="1" applyFill="1" applyBorder="1">
      <alignment vertical="center"/>
    </xf>
    <xf numFmtId="0" fontId="10" fillId="5" borderId="18" xfId="0" applyFont="1" applyFill="1" applyBorder="1">
      <alignment vertical="center"/>
    </xf>
    <xf numFmtId="0" fontId="10" fillId="5" borderId="80" xfId="0" applyFont="1" applyFill="1" applyBorder="1">
      <alignment vertical="center"/>
    </xf>
    <xf numFmtId="0" fontId="10" fillId="4" borderId="70" xfId="0" applyFont="1" applyFill="1" applyBorder="1" applyAlignment="1">
      <alignment horizontal="center" vertical="center"/>
    </xf>
    <xf numFmtId="0" fontId="21" fillId="4" borderId="70" xfId="0" applyFont="1" applyFill="1" applyBorder="1" applyAlignment="1">
      <alignment horizontal="center" vertical="center"/>
    </xf>
    <xf numFmtId="0" fontId="21" fillId="4" borderId="71" xfId="0" applyFont="1" applyFill="1" applyBorder="1" applyAlignment="1">
      <alignment horizontal="center" vertical="center"/>
    </xf>
    <xf numFmtId="0" fontId="21" fillId="4" borderId="69" xfId="0" applyFont="1" applyFill="1" applyBorder="1" applyAlignment="1">
      <alignment horizontal="center" vertical="center"/>
    </xf>
    <xf numFmtId="0" fontId="10" fillId="4" borderId="70" xfId="0" applyFont="1" applyFill="1" applyBorder="1" applyAlignment="1">
      <alignment horizontal="center" vertical="center" shrinkToFit="1"/>
    </xf>
    <xf numFmtId="0" fontId="21" fillId="4" borderId="71" xfId="0" applyFont="1" applyFill="1" applyBorder="1" applyAlignment="1">
      <alignment horizontal="center" vertical="center" shrinkToFit="1"/>
    </xf>
    <xf numFmtId="0" fontId="10" fillId="4" borderId="69" xfId="0" applyFont="1" applyFill="1" applyBorder="1" applyAlignment="1">
      <alignment horizontal="center" vertical="center" shrinkToFit="1"/>
    </xf>
    <xf numFmtId="0" fontId="21" fillId="4" borderId="70" xfId="0" applyFont="1" applyFill="1" applyBorder="1" applyAlignment="1">
      <alignment horizontal="center" vertical="center" shrinkToFit="1"/>
    </xf>
    <xf numFmtId="0" fontId="10" fillId="5" borderId="3" xfId="0" applyFont="1" applyFill="1" applyBorder="1" applyAlignment="1">
      <alignment vertical="center" shrinkToFit="1"/>
    </xf>
    <xf numFmtId="0" fontId="10" fillId="5" borderId="18" xfId="0" applyFont="1" applyFill="1" applyBorder="1" applyAlignment="1">
      <alignment vertical="center" shrinkToFit="1"/>
    </xf>
    <xf numFmtId="0" fontId="10" fillId="5" borderId="80" xfId="0" applyFont="1" applyFill="1" applyBorder="1" applyAlignment="1">
      <alignment vertical="center" shrinkToFit="1"/>
    </xf>
    <xf numFmtId="0" fontId="37" fillId="0" borderId="1" xfId="0" applyFont="1" applyBorder="1">
      <alignment vertical="center"/>
    </xf>
    <xf numFmtId="0" fontId="9" fillId="0" borderId="0" xfId="0" applyFont="1">
      <alignment vertical="center"/>
    </xf>
    <xf numFmtId="0" fontId="34" fillId="3" borderId="68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1" fillId="0" borderId="0" xfId="0" applyFont="1">
      <alignment vertical="center"/>
    </xf>
    <xf numFmtId="0" fontId="41" fillId="2" borderId="0" xfId="0" applyFont="1" applyFill="1">
      <alignment vertical="center"/>
    </xf>
    <xf numFmtId="0" fontId="41" fillId="0" borderId="0" xfId="0" applyFont="1" applyAlignment="1">
      <alignment horizontal="distributed" vertical="center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vertical="top"/>
    </xf>
    <xf numFmtId="0" fontId="41" fillId="0" borderId="0" xfId="0" applyFont="1" applyAlignment="1">
      <alignment horizontal="distributed" vertical="top"/>
    </xf>
    <xf numFmtId="0" fontId="41" fillId="2" borderId="0" xfId="0" applyFont="1" applyFill="1" applyAlignment="1">
      <alignment vertical="top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1" fillId="0" borderId="0" xfId="0" applyFont="1" applyAlignment="1">
      <alignment vertical="top" wrapText="1"/>
    </xf>
    <xf numFmtId="0" fontId="43" fillId="0" borderId="0" xfId="0" applyFont="1" applyAlignment="1">
      <alignment vertical="center" shrinkToFit="1"/>
    </xf>
    <xf numFmtId="0" fontId="41" fillId="0" borderId="0" xfId="0" applyFont="1" applyAlignment="1">
      <alignment horizontal="left" vertical="center"/>
    </xf>
    <xf numFmtId="0" fontId="44" fillId="0" borderId="0" xfId="0" applyFont="1">
      <alignment vertical="center"/>
    </xf>
    <xf numFmtId="0" fontId="44" fillId="0" borderId="0" xfId="0" applyFont="1" applyAlignment="1">
      <alignment vertical="center" wrapText="1"/>
    </xf>
    <xf numFmtId="0" fontId="44" fillId="0" borderId="32" xfId="0" applyFont="1" applyBorder="1">
      <alignment vertical="center"/>
    </xf>
    <xf numFmtId="0" fontId="44" fillId="0" borderId="33" xfId="0" applyFont="1" applyBorder="1">
      <alignment vertical="center"/>
    </xf>
    <xf numFmtId="0" fontId="44" fillId="0" borderId="34" xfId="0" applyFont="1" applyBorder="1">
      <alignment vertical="center"/>
    </xf>
    <xf numFmtId="0" fontId="44" fillId="0" borderId="3" xfId="0" applyFont="1" applyBorder="1">
      <alignment vertical="center"/>
    </xf>
    <xf numFmtId="0" fontId="44" fillId="0" borderId="18" xfId="0" applyFont="1" applyBorder="1">
      <alignment vertical="center"/>
    </xf>
    <xf numFmtId="0" fontId="45" fillId="0" borderId="18" xfId="3" applyFont="1" applyBorder="1">
      <alignment vertical="center"/>
    </xf>
    <xf numFmtId="0" fontId="44" fillId="0" borderId="4" xfId="0" applyFont="1" applyBorder="1">
      <alignment vertical="center"/>
    </xf>
    <xf numFmtId="0" fontId="41" fillId="0" borderId="0" xfId="0" applyFont="1" applyAlignment="1">
      <alignment vertical="center" shrinkToFit="1"/>
    </xf>
    <xf numFmtId="0" fontId="41" fillId="0" borderId="44" xfId="0" applyFont="1" applyBorder="1" applyAlignment="1">
      <alignment horizontal="center" vertical="center" shrinkToFit="1"/>
    </xf>
    <xf numFmtId="0" fontId="44" fillId="0" borderId="69" xfId="0" applyFont="1" applyBorder="1" applyAlignment="1">
      <alignment horizontal="center" vertical="center"/>
    </xf>
    <xf numFmtId="0" fontId="44" fillId="0" borderId="70" xfId="0" applyFont="1" applyBorder="1" applyAlignment="1">
      <alignment horizontal="center" vertical="center" shrinkToFit="1"/>
    </xf>
    <xf numFmtId="0" fontId="44" fillId="0" borderId="71" xfId="0" applyFont="1" applyBorder="1" applyAlignment="1">
      <alignment horizontal="center" vertical="center" shrinkToFit="1"/>
    </xf>
    <xf numFmtId="20" fontId="41" fillId="0" borderId="0" xfId="0" applyNumberFormat="1" applyFont="1" applyAlignment="1">
      <alignment horizontal="center" vertical="center" shrinkToFit="1"/>
    </xf>
    <xf numFmtId="0" fontId="41" fillId="0" borderId="0" xfId="0" applyFont="1" applyAlignment="1">
      <alignment horizontal="center" vertical="center" shrinkToFit="1"/>
    </xf>
    <xf numFmtId="20" fontId="41" fillId="0" borderId="0" xfId="0" applyNumberFormat="1" applyFont="1" applyAlignment="1">
      <alignment vertical="center" shrinkToFit="1"/>
    </xf>
    <xf numFmtId="0" fontId="46" fillId="0" borderId="0" xfId="0" applyFont="1" applyAlignment="1">
      <alignment horizontal="center" vertical="center" shrinkToFit="1"/>
    </xf>
    <xf numFmtId="0" fontId="41" fillId="0" borderId="2" xfId="0" applyFont="1" applyBorder="1" applyAlignment="1">
      <alignment vertical="center" shrinkToFit="1"/>
    </xf>
    <xf numFmtId="0" fontId="41" fillId="0" borderId="18" xfId="0" applyFont="1" applyBorder="1" applyAlignment="1">
      <alignment vertical="center" shrinkToFit="1"/>
    </xf>
    <xf numFmtId="0" fontId="41" fillId="0" borderId="4" xfId="0" applyFont="1" applyBorder="1" applyAlignment="1">
      <alignment vertical="center" shrinkToFit="1"/>
    </xf>
    <xf numFmtId="0" fontId="41" fillId="0" borderId="69" xfId="0" applyFont="1" applyBorder="1" applyAlignment="1">
      <alignment vertical="center" shrinkToFit="1"/>
    </xf>
    <xf numFmtId="0" fontId="41" fillId="0" borderId="70" xfId="0" applyFont="1" applyBorder="1" applyAlignment="1">
      <alignment vertical="center" shrinkToFit="1"/>
    </xf>
    <xf numFmtId="0" fontId="41" fillId="0" borderId="71" xfId="0" applyFont="1" applyBorder="1" applyAlignment="1">
      <alignment vertical="center" shrinkToFit="1"/>
    </xf>
    <xf numFmtId="0" fontId="41" fillId="0" borderId="33" xfId="0" applyFont="1" applyBorder="1" applyAlignment="1">
      <alignment vertical="center" shrinkToFit="1"/>
    </xf>
    <xf numFmtId="0" fontId="41" fillId="0" borderId="1" xfId="0" applyFont="1" applyBorder="1" applyAlignment="1">
      <alignment vertical="center" shrinkToFit="1"/>
    </xf>
    <xf numFmtId="0" fontId="41" fillId="0" borderId="32" xfId="0" applyFont="1" applyBorder="1" applyAlignment="1">
      <alignment vertical="center" shrinkToFit="1"/>
    </xf>
    <xf numFmtId="0" fontId="41" fillId="0" borderId="34" xfId="0" applyFont="1" applyBorder="1" applyAlignment="1">
      <alignment vertical="center" shrinkToFit="1"/>
    </xf>
    <xf numFmtId="20" fontId="41" fillId="0" borderId="18" xfId="0" applyNumberFormat="1" applyFont="1" applyBorder="1" applyAlignment="1">
      <alignment vertical="center" shrinkToFit="1"/>
    </xf>
    <xf numFmtId="20" fontId="41" fillId="0" borderId="3" xfId="0" applyNumberFormat="1" applyFont="1" applyBorder="1" applyAlignment="1">
      <alignment vertical="center" shrinkToFit="1"/>
    </xf>
    <xf numFmtId="0" fontId="44" fillId="0" borderId="1" xfId="0" applyFont="1" applyBorder="1">
      <alignment vertical="center"/>
    </xf>
    <xf numFmtId="0" fontId="44" fillId="0" borderId="2" xfId="0" applyFont="1" applyBorder="1">
      <alignment vertical="center"/>
    </xf>
    <xf numFmtId="0" fontId="41" fillId="0" borderId="0" xfId="0" applyFont="1" applyAlignment="1">
      <alignment vertical="center" textRotation="255" shrinkToFit="1"/>
    </xf>
    <xf numFmtId="0" fontId="41" fillId="0" borderId="1" xfId="0" applyFont="1" applyBorder="1" applyAlignment="1">
      <alignment vertical="center" textRotation="255" shrinkToFit="1"/>
    </xf>
    <xf numFmtId="0" fontId="41" fillId="0" borderId="2" xfId="0" applyFont="1" applyBorder="1" applyAlignment="1">
      <alignment vertical="center" textRotation="255" shrinkToFit="1"/>
    </xf>
    <xf numFmtId="20" fontId="41" fillId="0" borderId="0" xfId="0" applyNumberFormat="1" applyFont="1">
      <alignment vertical="center"/>
    </xf>
    <xf numFmtId="0" fontId="41" fillId="0" borderId="0" xfId="0" applyFont="1" applyAlignment="1">
      <alignment horizontal="center" vertical="center"/>
    </xf>
    <xf numFmtId="0" fontId="48" fillId="0" borderId="44" xfId="0" applyFont="1" applyBorder="1" applyAlignment="1">
      <alignment horizontal="center" vertical="center"/>
    </xf>
    <xf numFmtId="0" fontId="44" fillId="0" borderId="44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9" fillId="0" borderId="44" xfId="0" applyFont="1" applyBorder="1" applyAlignment="1">
      <alignment horizontal="left" vertical="center"/>
    </xf>
    <xf numFmtId="0" fontId="9" fillId="0" borderId="44" xfId="0" applyFont="1" applyBorder="1" applyAlignment="1">
      <alignment horizontal="center" vertical="center"/>
    </xf>
    <xf numFmtId="0" fontId="35" fillId="0" borderId="87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9" fillId="0" borderId="44" xfId="0" applyFont="1" applyBorder="1">
      <alignment vertical="center"/>
    </xf>
    <xf numFmtId="0" fontId="12" fillId="0" borderId="0" xfId="0" applyFont="1">
      <alignment vertical="center"/>
    </xf>
    <xf numFmtId="0" fontId="41" fillId="0" borderId="69" xfId="0" applyFont="1" applyBorder="1" applyAlignment="1">
      <alignment horizontal="center" vertical="center" shrinkToFit="1"/>
    </xf>
    <xf numFmtId="0" fontId="41" fillId="0" borderId="70" xfId="0" applyFont="1" applyBorder="1" applyAlignment="1">
      <alignment horizontal="center" vertical="center" shrinkToFit="1"/>
    </xf>
    <xf numFmtId="0" fontId="41" fillId="0" borderId="71" xfId="0" applyFont="1" applyBorder="1" applyAlignment="1">
      <alignment horizontal="center" vertical="center" shrinkToFit="1"/>
    </xf>
    <xf numFmtId="0" fontId="41" fillId="0" borderId="68" xfId="0" applyFont="1" applyBorder="1" applyAlignment="1">
      <alignment horizontal="center" vertical="center" shrinkToFit="1"/>
    </xf>
    <xf numFmtId="0" fontId="41" fillId="0" borderId="0" xfId="0" applyFont="1" applyAlignment="1">
      <alignment horizontal="left" vertical="top" wrapText="1"/>
    </xf>
    <xf numFmtId="0" fontId="44" fillId="0" borderId="0" xfId="0" applyFont="1" applyAlignment="1">
      <alignment horizontal="left" vertical="center" wrapText="1"/>
    </xf>
    <xf numFmtId="0" fontId="41" fillId="0" borderId="44" xfId="0" applyFont="1" applyBorder="1" applyAlignment="1">
      <alignment horizontal="center" vertical="center" shrinkToFit="1"/>
    </xf>
    <xf numFmtId="20" fontId="43" fillId="0" borderId="69" xfId="0" applyNumberFormat="1" applyFont="1" applyBorder="1" applyAlignment="1">
      <alignment horizontal="center" vertical="center" shrinkToFit="1"/>
    </xf>
    <xf numFmtId="20" fontId="43" fillId="0" borderId="70" xfId="0" applyNumberFormat="1" applyFont="1" applyBorder="1" applyAlignment="1">
      <alignment horizontal="center" vertical="center" shrinkToFit="1"/>
    </xf>
    <xf numFmtId="20" fontId="43" fillId="0" borderId="71" xfId="0" applyNumberFormat="1" applyFont="1" applyBorder="1" applyAlignment="1">
      <alignment horizontal="center" vertical="center" shrinkToFit="1"/>
    </xf>
    <xf numFmtId="0" fontId="46" fillId="0" borderId="0" xfId="0" applyFont="1" applyAlignment="1">
      <alignment horizontal="center" vertical="center"/>
    </xf>
    <xf numFmtId="20" fontId="43" fillId="0" borderId="33" xfId="0" applyNumberFormat="1" applyFont="1" applyBorder="1" applyAlignment="1">
      <alignment horizontal="center" vertical="center" shrinkToFit="1"/>
    </xf>
    <xf numFmtId="0" fontId="43" fillId="0" borderId="33" xfId="0" applyFont="1" applyBorder="1" applyAlignment="1">
      <alignment horizontal="center" vertical="center" shrinkToFit="1"/>
    </xf>
    <xf numFmtId="0" fontId="41" fillId="0" borderId="67" xfId="0" applyFont="1" applyBorder="1" applyAlignment="1">
      <alignment horizontal="center" vertical="center" shrinkToFit="1"/>
    </xf>
    <xf numFmtId="20" fontId="50" fillId="0" borderId="68" xfId="0" applyNumberFormat="1" applyFont="1" applyBorder="1" applyAlignment="1">
      <alignment horizontal="center" vertical="center"/>
    </xf>
    <xf numFmtId="0" fontId="47" fillId="0" borderId="68" xfId="0" applyFont="1" applyBorder="1" applyAlignment="1">
      <alignment horizontal="center" vertical="center"/>
    </xf>
    <xf numFmtId="0" fontId="44" fillId="0" borderId="6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 shrinkToFit="1"/>
    </xf>
    <xf numFmtId="0" fontId="41" fillId="0" borderId="5" xfId="0" applyFont="1" applyBorder="1" applyAlignment="1">
      <alignment horizontal="center" vertical="center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7" xfId="0" applyFont="1" applyBorder="1" applyAlignment="1">
      <alignment horizontal="center" vertical="center" shrinkToFit="1"/>
    </xf>
    <xf numFmtId="0" fontId="41" fillId="0" borderId="0" xfId="0" applyFont="1" applyAlignment="1">
      <alignment horizontal="center" vertical="center" textRotation="255" shrinkToFit="1"/>
    </xf>
    <xf numFmtId="0" fontId="41" fillId="6" borderId="12" xfId="0" applyFont="1" applyFill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center" shrinkToFit="1"/>
    </xf>
    <xf numFmtId="0" fontId="41" fillId="0" borderId="18" xfId="0" applyFont="1" applyBorder="1" applyAlignment="1">
      <alignment horizontal="center" vertical="center" shrinkToFit="1"/>
    </xf>
    <xf numFmtId="20" fontId="41" fillId="0" borderId="18" xfId="0" applyNumberFormat="1" applyFont="1" applyBorder="1" applyAlignment="1">
      <alignment horizontal="center" vertical="center" shrinkToFit="1"/>
    </xf>
    <xf numFmtId="20" fontId="41" fillId="0" borderId="4" xfId="0" applyNumberFormat="1" applyFont="1" applyBorder="1" applyAlignment="1">
      <alignment horizontal="center" vertical="center" shrinkToFit="1"/>
    </xf>
    <xf numFmtId="20" fontId="41" fillId="0" borderId="3" xfId="0" applyNumberFormat="1" applyFont="1" applyBorder="1" applyAlignment="1">
      <alignment horizontal="center" vertical="center" shrinkToFit="1"/>
    </xf>
    <xf numFmtId="0" fontId="41" fillId="0" borderId="0" xfId="0" applyFont="1" applyAlignment="1">
      <alignment horizontal="left" vertical="center" wrapText="1"/>
    </xf>
    <xf numFmtId="0" fontId="41" fillId="0" borderId="95" xfId="0" applyFont="1" applyBorder="1" applyAlignment="1">
      <alignment horizontal="center" vertical="center" shrinkToFit="1"/>
    </xf>
    <xf numFmtId="0" fontId="41" fillId="0" borderId="96" xfId="0" applyFont="1" applyBorder="1" applyAlignment="1">
      <alignment horizontal="center" vertical="center" shrinkToFit="1"/>
    </xf>
    <xf numFmtId="0" fontId="41" fillId="0" borderId="97" xfId="0" applyFont="1" applyBorder="1" applyAlignment="1">
      <alignment horizontal="center" vertical="center" shrinkToFit="1"/>
    </xf>
    <xf numFmtId="176" fontId="23" fillId="0" borderId="0" xfId="1" applyNumberFormat="1" applyFont="1" applyAlignment="1">
      <alignment horizontal="center" vertical="center"/>
    </xf>
    <xf numFmtId="176" fontId="19" fillId="0" borderId="14" xfId="1" applyNumberFormat="1" applyBorder="1" applyAlignment="1">
      <alignment horizontal="center" vertical="center"/>
    </xf>
    <xf numFmtId="176" fontId="19" fillId="0" borderId="19" xfId="1" applyNumberFormat="1" applyBorder="1" applyAlignment="1">
      <alignment horizontal="center" vertical="center"/>
    </xf>
    <xf numFmtId="176" fontId="19" fillId="0" borderId="20" xfId="1" applyNumberFormat="1" applyBorder="1" applyAlignment="1">
      <alignment horizontal="center" vertical="center"/>
    </xf>
    <xf numFmtId="176" fontId="27" fillId="0" borderId="24" xfId="0" applyNumberFormat="1" applyFont="1" applyBorder="1" applyAlignment="1">
      <alignment horizontal="center" vertical="center"/>
    </xf>
    <xf numFmtId="176" fontId="27" fillId="0" borderId="19" xfId="0" applyNumberFormat="1" applyFont="1" applyBorder="1" applyAlignment="1">
      <alignment horizontal="center" vertical="center"/>
    </xf>
    <xf numFmtId="176" fontId="27" fillId="0" borderId="15" xfId="0" applyNumberFormat="1" applyFont="1" applyBorder="1" applyAlignment="1">
      <alignment horizontal="center" vertical="center"/>
    </xf>
    <xf numFmtId="176" fontId="26" fillId="0" borderId="14" xfId="1" applyNumberFormat="1" applyFont="1" applyBorder="1" applyAlignment="1">
      <alignment horizontal="left" vertical="center"/>
    </xf>
    <xf numFmtId="176" fontId="26" fillId="0" borderId="19" xfId="1" applyNumberFormat="1" applyFont="1" applyBorder="1" applyAlignment="1">
      <alignment horizontal="left" vertical="center"/>
    </xf>
    <xf numFmtId="176" fontId="26" fillId="0" borderId="15" xfId="1" applyNumberFormat="1" applyFont="1" applyBorder="1" applyAlignment="1">
      <alignment horizontal="left" vertical="center"/>
    </xf>
    <xf numFmtId="176" fontId="19" fillId="0" borderId="30" xfId="1" applyNumberFormat="1" applyBorder="1" applyAlignment="1">
      <alignment horizontal="center" vertical="center" wrapText="1"/>
    </xf>
    <xf numFmtId="176" fontId="19" fillId="0" borderId="12" xfId="1" applyNumberFormat="1" applyBorder="1" applyAlignment="1">
      <alignment horizontal="center" vertical="center" wrapText="1"/>
    </xf>
    <xf numFmtId="176" fontId="19" fillId="0" borderId="13" xfId="1" applyNumberFormat="1" applyBorder="1" applyAlignment="1">
      <alignment horizontal="center" vertical="center" wrapText="1"/>
    </xf>
    <xf numFmtId="176" fontId="19" fillId="0" borderId="1" xfId="1" applyNumberFormat="1" applyBorder="1" applyAlignment="1">
      <alignment horizontal="center" vertical="center" wrapText="1"/>
    </xf>
    <xf numFmtId="176" fontId="19" fillId="0" borderId="0" xfId="1" applyNumberFormat="1" applyAlignment="1">
      <alignment horizontal="center" vertical="center" wrapText="1"/>
    </xf>
    <xf numFmtId="176" fontId="19" fillId="0" borderId="10" xfId="1" applyNumberFormat="1" applyBorder="1" applyAlignment="1">
      <alignment horizontal="center" vertical="center" wrapText="1"/>
    </xf>
    <xf numFmtId="176" fontId="19" fillId="0" borderId="50" xfId="1" applyNumberFormat="1" applyBorder="1" applyAlignment="1">
      <alignment horizontal="center" vertical="center" wrapText="1"/>
    </xf>
    <xf numFmtId="176" fontId="19" fillId="0" borderId="46" xfId="1" applyNumberFormat="1" applyBorder="1" applyAlignment="1">
      <alignment horizontal="center" vertical="center" wrapText="1"/>
    </xf>
    <xf numFmtId="176" fontId="19" fillId="0" borderId="11" xfId="1" applyNumberFormat="1" applyBorder="1" applyAlignment="1">
      <alignment horizontal="center" vertical="center" wrapText="1"/>
    </xf>
    <xf numFmtId="176" fontId="28" fillId="0" borderId="52" xfId="0" applyNumberFormat="1" applyFont="1" applyBorder="1" applyAlignment="1">
      <alignment horizontal="center" vertical="center"/>
    </xf>
    <xf numFmtId="176" fontId="28" fillId="0" borderId="53" xfId="0" applyNumberFormat="1" applyFont="1" applyBorder="1" applyAlignment="1">
      <alignment horizontal="center" vertical="center"/>
    </xf>
    <xf numFmtId="176" fontId="28" fillId="0" borderId="54" xfId="0" applyNumberFormat="1" applyFont="1" applyBorder="1" applyAlignment="1">
      <alignment horizontal="center" vertical="center"/>
    </xf>
    <xf numFmtId="176" fontId="26" fillId="0" borderId="30" xfId="1" applyNumberFormat="1" applyFont="1" applyBorder="1">
      <alignment vertical="center"/>
    </xf>
    <xf numFmtId="176" fontId="26" fillId="0" borderId="12" xfId="1" applyNumberFormat="1" applyFont="1" applyBorder="1">
      <alignment vertical="center"/>
    </xf>
    <xf numFmtId="176" fontId="26" fillId="0" borderId="31" xfId="1" applyNumberFormat="1" applyFont="1" applyBorder="1">
      <alignment vertical="center"/>
    </xf>
    <xf numFmtId="176" fontId="26" fillId="0" borderId="1" xfId="1" applyNumberFormat="1" applyFont="1" applyBorder="1">
      <alignment vertical="center"/>
    </xf>
    <xf numFmtId="176" fontId="26" fillId="0" borderId="0" xfId="1" applyNumberFormat="1" applyFont="1">
      <alignment vertical="center"/>
    </xf>
    <xf numFmtId="176" fontId="26" fillId="0" borderId="2" xfId="1" applyNumberFormat="1" applyFont="1" applyBorder="1">
      <alignment vertical="center"/>
    </xf>
    <xf numFmtId="176" fontId="26" fillId="0" borderId="3" xfId="1" applyNumberFormat="1" applyFont="1" applyBorder="1">
      <alignment vertical="center"/>
    </xf>
    <xf numFmtId="176" fontId="26" fillId="0" borderId="18" xfId="1" applyNumberFormat="1" applyFont="1" applyBorder="1">
      <alignment vertical="center"/>
    </xf>
    <xf numFmtId="176" fontId="26" fillId="0" borderId="4" xfId="1" applyNumberFormat="1" applyFont="1" applyBorder="1">
      <alignment vertical="center"/>
    </xf>
    <xf numFmtId="176" fontId="25" fillId="0" borderId="55" xfId="0" applyNumberFormat="1" applyFont="1" applyBorder="1" applyAlignment="1">
      <alignment horizontal="center" vertical="center"/>
    </xf>
    <xf numFmtId="176" fontId="25" fillId="0" borderId="56" xfId="0" applyNumberFormat="1" applyFont="1" applyBorder="1" applyAlignment="1">
      <alignment horizontal="center" vertical="center"/>
    </xf>
    <xf numFmtId="176" fontId="25" fillId="0" borderId="58" xfId="0" applyNumberFormat="1" applyFont="1" applyBorder="1" applyAlignment="1">
      <alignment horizontal="center" vertical="center"/>
    </xf>
    <xf numFmtId="176" fontId="25" fillId="0" borderId="59" xfId="0" applyNumberFormat="1" applyFont="1" applyBorder="1" applyAlignment="1">
      <alignment horizontal="center" vertical="center"/>
    </xf>
    <xf numFmtId="176" fontId="26" fillId="0" borderId="14" xfId="1" applyNumberFormat="1" applyFont="1" applyBorder="1" applyAlignment="1">
      <alignment horizontal="center" vertical="center"/>
    </xf>
    <xf numFmtId="176" fontId="26" fillId="0" borderId="19" xfId="1" applyNumberFormat="1" applyFont="1" applyBorder="1" applyAlignment="1">
      <alignment horizontal="center" vertical="center"/>
    </xf>
    <xf numFmtId="176" fontId="26" fillId="0" borderId="15" xfId="1" applyNumberFormat="1" applyFont="1" applyBorder="1" applyAlignment="1">
      <alignment horizontal="center" vertical="center"/>
    </xf>
    <xf numFmtId="0" fontId="29" fillId="2" borderId="44" xfId="0" applyFont="1" applyFill="1" applyBorder="1" applyAlignment="1">
      <alignment horizontal="center" vertical="center"/>
    </xf>
    <xf numFmtId="49" fontId="29" fillId="0" borderId="44" xfId="0" applyNumberFormat="1" applyFont="1" applyBorder="1" applyAlignment="1">
      <alignment horizontal="center" vertical="center" shrinkToFit="1"/>
    </xf>
    <xf numFmtId="176" fontId="19" fillId="0" borderId="44" xfId="1" applyNumberFormat="1" applyBorder="1" applyAlignment="1">
      <alignment horizontal="center"/>
    </xf>
    <xf numFmtId="176" fontId="25" fillId="0" borderId="16" xfId="1" applyNumberFormat="1" applyFont="1" applyBorder="1" applyAlignment="1">
      <alignment horizontal="center" vertical="center"/>
    </xf>
    <xf numFmtId="176" fontId="25" fillId="0" borderId="6" xfId="1" applyNumberFormat="1" applyFont="1" applyBorder="1" applyAlignment="1">
      <alignment horizontal="center" vertical="center"/>
    </xf>
    <xf numFmtId="176" fontId="25" fillId="0" borderId="7" xfId="1" applyNumberFormat="1" applyFont="1" applyBorder="1" applyAlignment="1">
      <alignment horizontal="center" vertical="center"/>
    </xf>
    <xf numFmtId="176" fontId="25" fillId="0" borderId="5" xfId="1" applyNumberFormat="1" applyFont="1" applyBorder="1" applyAlignment="1">
      <alignment horizontal="center" vertical="center"/>
    </xf>
    <xf numFmtId="176" fontId="25" fillId="0" borderId="17" xfId="1" applyNumberFormat="1" applyFont="1" applyBorder="1" applyAlignment="1">
      <alignment horizontal="center" vertical="center"/>
    </xf>
    <xf numFmtId="176" fontId="19" fillId="0" borderId="16" xfId="1" applyNumberFormat="1" applyBorder="1" applyAlignment="1">
      <alignment horizontal="center" vertical="center"/>
    </xf>
    <xf numFmtId="176" fontId="19" fillId="0" borderId="6" xfId="1" applyNumberFormat="1" applyBorder="1" applyAlignment="1">
      <alignment horizontal="center" vertical="center"/>
    </xf>
    <xf numFmtId="176" fontId="19" fillId="0" borderId="7" xfId="1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25" fillId="0" borderId="44" xfId="1" applyNumberFormat="1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 shrinkToFit="1"/>
    </xf>
    <xf numFmtId="176" fontId="25" fillId="0" borderId="60" xfId="1" applyNumberFormat="1" applyFont="1" applyBorder="1" applyAlignment="1">
      <alignment horizontal="center" vertical="center"/>
    </xf>
    <xf numFmtId="176" fontId="25" fillId="0" borderId="62" xfId="1" applyNumberFormat="1" applyFont="1" applyBorder="1" applyAlignment="1">
      <alignment horizontal="center" vertical="center"/>
    </xf>
    <xf numFmtId="176" fontId="25" fillId="0" borderId="22" xfId="1" applyNumberFormat="1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 shrinkToFit="1"/>
    </xf>
    <xf numFmtId="49" fontId="29" fillId="0" borderId="48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8" fillId="0" borderId="32" xfId="1" applyNumberFormat="1" applyFont="1" applyBorder="1" applyAlignment="1">
      <alignment horizontal="center" vertical="center"/>
    </xf>
    <xf numFmtId="176" fontId="28" fillId="0" borderId="33" xfId="1" applyNumberFormat="1" applyFont="1" applyBorder="1" applyAlignment="1">
      <alignment horizontal="center" vertical="center"/>
    </xf>
    <xf numFmtId="176" fontId="28" fillId="0" borderId="34" xfId="1" applyNumberFormat="1" applyFont="1" applyBorder="1" applyAlignment="1">
      <alignment horizontal="center" vertical="center"/>
    </xf>
    <xf numFmtId="176" fontId="28" fillId="0" borderId="1" xfId="1" applyNumberFormat="1" applyFont="1" applyBorder="1" applyAlignment="1">
      <alignment horizontal="center" vertical="center"/>
    </xf>
    <xf numFmtId="176" fontId="28" fillId="0" borderId="0" xfId="1" applyNumberFormat="1" applyFont="1" applyAlignment="1">
      <alignment horizontal="center" vertical="center"/>
    </xf>
    <xf numFmtId="176" fontId="28" fillId="0" borderId="2" xfId="1" applyNumberFormat="1" applyFont="1" applyBorder="1" applyAlignment="1">
      <alignment horizontal="center" vertical="center"/>
    </xf>
    <xf numFmtId="176" fontId="26" fillId="0" borderId="30" xfId="1" applyNumberFormat="1" applyFont="1" applyBorder="1" applyAlignment="1">
      <alignment horizontal="left"/>
    </xf>
    <xf numFmtId="176" fontId="26" fillId="0" borderId="12" xfId="1" applyNumberFormat="1" applyFont="1" applyBorder="1" applyAlignment="1">
      <alignment horizontal="left"/>
    </xf>
    <xf numFmtId="176" fontId="26" fillId="0" borderId="12" xfId="1" applyNumberFormat="1" applyFont="1" applyBorder="1" applyAlignment="1">
      <alignment horizontal="center"/>
    </xf>
    <xf numFmtId="176" fontId="26" fillId="0" borderId="31" xfId="1" applyNumberFormat="1" applyFont="1" applyBorder="1" applyAlignment="1">
      <alignment horizontal="center"/>
    </xf>
    <xf numFmtId="176" fontId="31" fillId="0" borderId="0" xfId="1" applyNumberFormat="1" applyFont="1" applyAlignment="1">
      <alignment horizontal="center" vertical="center"/>
    </xf>
    <xf numFmtId="176" fontId="31" fillId="0" borderId="2" xfId="1" applyNumberFormat="1" applyFont="1" applyBorder="1" applyAlignment="1">
      <alignment horizontal="center" vertical="center"/>
    </xf>
    <xf numFmtId="176" fontId="26" fillId="0" borderId="64" xfId="1" applyNumberFormat="1" applyFont="1" applyBorder="1" applyAlignment="1">
      <alignment horizontal="center" vertical="center"/>
    </xf>
    <xf numFmtId="176" fontId="26" fillId="0" borderId="65" xfId="1" applyNumberFormat="1" applyFont="1" applyBorder="1" applyAlignment="1">
      <alignment horizontal="center" vertical="center"/>
    </xf>
    <xf numFmtId="176" fontId="26" fillId="0" borderId="66" xfId="1" applyNumberFormat="1" applyFont="1" applyBorder="1" applyAlignment="1">
      <alignment horizontal="center" vertical="center"/>
    </xf>
    <xf numFmtId="0" fontId="29" fillId="2" borderId="44" xfId="1" applyFont="1" applyFill="1" applyBorder="1" applyAlignment="1">
      <alignment horizontal="center" vertical="center"/>
    </xf>
    <xf numFmtId="49" fontId="30" fillId="0" borderId="5" xfId="1" applyNumberFormat="1" applyFont="1" applyBorder="1" applyAlignment="1">
      <alignment horizontal="center" vertical="center" shrinkToFit="1"/>
    </xf>
    <xf numFmtId="49" fontId="30" fillId="0" borderId="7" xfId="1" applyNumberFormat="1" applyFont="1" applyBorder="1" applyAlignment="1">
      <alignment horizontal="center" vertical="center" shrinkToFit="1"/>
    </xf>
    <xf numFmtId="0" fontId="29" fillId="2" borderId="5" xfId="1" applyFont="1" applyFill="1" applyBorder="1" applyAlignment="1">
      <alignment horizontal="center" vertical="center"/>
    </xf>
    <xf numFmtId="0" fontId="29" fillId="2" borderId="6" xfId="1" applyFont="1" applyFill="1" applyBorder="1" applyAlignment="1">
      <alignment horizontal="center" vertical="center"/>
    </xf>
    <xf numFmtId="0" fontId="29" fillId="2" borderId="7" xfId="1" applyFont="1" applyFill="1" applyBorder="1" applyAlignment="1">
      <alignment horizontal="center" vertical="center"/>
    </xf>
    <xf numFmtId="0" fontId="29" fillId="2" borderId="28" xfId="1" applyFont="1" applyFill="1" applyBorder="1" applyAlignment="1">
      <alignment horizontal="center" vertical="center"/>
    </xf>
    <xf numFmtId="49" fontId="30" fillId="0" borderId="8" xfId="1" applyNumberFormat="1" applyFont="1" applyBorder="1" applyAlignment="1">
      <alignment horizontal="center" vertical="center" shrinkToFit="1"/>
    </xf>
    <xf numFmtId="49" fontId="30" fillId="0" borderId="9" xfId="1" applyNumberFormat="1" applyFont="1" applyBorder="1" applyAlignment="1">
      <alignment horizontal="center" vertical="center" shrinkToFit="1"/>
    </xf>
    <xf numFmtId="176" fontId="19" fillId="0" borderId="28" xfId="1" applyNumberFormat="1" applyBorder="1" applyAlignment="1">
      <alignment horizontal="center"/>
    </xf>
    <xf numFmtId="176" fontId="25" fillId="0" borderId="8" xfId="1" applyNumberFormat="1" applyFont="1" applyBorder="1" applyAlignment="1">
      <alignment horizontal="center" vertical="center"/>
    </xf>
    <xf numFmtId="176" fontId="25" fillId="0" borderId="9" xfId="1" applyNumberFormat="1" applyFont="1" applyBorder="1" applyAlignment="1">
      <alignment horizontal="center" vertical="center"/>
    </xf>
    <xf numFmtId="176" fontId="25" fillId="0" borderId="42" xfId="1" applyNumberFormat="1" applyFont="1" applyBorder="1" applyAlignment="1">
      <alignment horizontal="center"/>
    </xf>
    <xf numFmtId="176" fontId="25" fillId="0" borderId="43" xfId="1" applyNumberFormat="1" applyFont="1" applyBorder="1" applyAlignment="1">
      <alignment horizontal="center"/>
    </xf>
    <xf numFmtId="176" fontId="25" fillId="0" borderId="49" xfId="1" applyNumberFormat="1" applyFont="1" applyBorder="1" applyAlignment="1">
      <alignment horizontal="center"/>
    </xf>
    <xf numFmtId="176" fontId="25" fillId="0" borderId="47" xfId="1" applyNumberFormat="1" applyFont="1" applyBorder="1" applyAlignment="1">
      <alignment horizontal="center"/>
    </xf>
    <xf numFmtId="176" fontId="26" fillId="0" borderId="14" xfId="1" applyNumberFormat="1" applyFont="1" applyBorder="1" applyAlignment="1">
      <alignment horizontal="center"/>
    </xf>
    <xf numFmtId="176" fontId="26" fillId="0" borderId="19" xfId="1" applyNumberFormat="1" applyFont="1" applyBorder="1" applyAlignment="1">
      <alignment horizontal="center"/>
    </xf>
    <xf numFmtId="176" fontId="26" fillId="0" borderId="16" xfId="1" applyNumberFormat="1" applyFont="1" applyBorder="1" applyAlignment="1">
      <alignment horizontal="center"/>
    </xf>
    <xf numFmtId="176" fontId="26" fillId="0" borderId="7" xfId="1" applyNumberFormat="1" applyFont="1" applyBorder="1" applyAlignment="1">
      <alignment horizontal="center"/>
    </xf>
    <xf numFmtId="176" fontId="26" fillId="0" borderId="5" xfId="1" applyNumberFormat="1" applyFont="1" applyBorder="1" applyAlignment="1">
      <alignment horizontal="center"/>
    </xf>
    <xf numFmtId="176" fontId="26" fillId="0" borderId="5" xfId="0" applyNumberFormat="1" applyFont="1" applyBorder="1" applyAlignment="1">
      <alignment horizontal="center"/>
    </xf>
    <xf numFmtId="176" fontId="26" fillId="0" borderId="6" xfId="0" applyNumberFormat="1" applyFont="1" applyBorder="1" applyAlignment="1">
      <alignment horizontal="center"/>
    </xf>
    <xf numFmtId="176" fontId="26" fillId="0" borderId="17" xfId="0" applyNumberFormat="1" applyFont="1" applyBorder="1" applyAlignment="1">
      <alignment horizontal="center"/>
    </xf>
    <xf numFmtId="176" fontId="26" fillId="0" borderId="23" xfId="1" applyNumberFormat="1" applyFont="1" applyBorder="1" applyAlignment="1">
      <alignment horizontal="center"/>
    </xf>
    <xf numFmtId="176" fontId="26" fillId="0" borderId="21" xfId="1" applyNumberFormat="1" applyFont="1" applyBorder="1" applyAlignment="1">
      <alignment horizontal="center"/>
    </xf>
    <xf numFmtId="176" fontId="26" fillId="0" borderId="23" xfId="0" applyNumberFormat="1" applyFont="1" applyBorder="1" applyAlignment="1">
      <alignment horizontal="center"/>
    </xf>
    <xf numFmtId="176" fontId="26" fillId="0" borderId="9" xfId="0" applyNumberFormat="1" applyFont="1" applyBorder="1" applyAlignment="1">
      <alignment horizontal="center"/>
    </xf>
    <xf numFmtId="176" fontId="26" fillId="0" borderId="8" xfId="0" applyNumberFormat="1" applyFont="1" applyBorder="1" applyAlignment="1">
      <alignment horizontal="center"/>
    </xf>
    <xf numFmtId="176" fontId="26" fillId="0" borderId="21" xfId="0" applyNumberFormat="1" applyFont="1" applyBorder="1" applyAlignment="1">
      <alignment horizontal="center"/>
    </xf>
    <xf numFmtId="176" fontId="26" fillId="0" borderId="22" xfId="0" applyNumberFormat="1" applyFont="1" applyBorder="1" applyAlignment="1">
      <alignment horizontal="center"/>
    </xf>
    <xf numFmtId="176" fontId="26" fillId="0" borderId="6" xfId="1" applyNumberFormat="1" applyFont="1" applyBorder="1" applyAlignment="1">
      <alignment horizontal="center"/>
    </xf>
    <xf numFmtId="176" fontId="26" fillId="0" borderId="5" xfId="1" applyNumberFormat="1" applyFont="1" applyBorder="1" applyAlignment="1">
      <alignment horizontal="center" vertical="center"/>
    </xf>
    <xf numFmtId="176" fontId="26" fillId="0" borderId="6" xfId="1" applyNumberFormat="1" applyFont="1" applyBorder="1" applyAlignment="1">
      <alignment horizontal="center" vertical="center"/>
    </xf>
    <xf numFmtId="176" fontId="26" fillId="0" borderId="17" xfId="1" applyNumberFormat="1" applyFont="1" applyBorder="1" applyAlignment="1">
      <alignment horizontal="center" vertical="center"/>
    </xf>
    <xf numFmtId="176" fontId="26" fillId="0" borderId="16" xfId="0" applyNumberFormat="1" applyFont="1" applyBorder="1" applyAlignment="1">
      <alignment horizontal="center"/>
    </xf>
    <xf numFmtId="176" fontId="26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37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16" fillId="0" borderId="39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78" xfId="0" applyFont="1" applyBorder="1" applyAlignment="1">
      <alignment horizontal="center" vertical="center" shrinkToFit="1"/>
    </xf>
    <xf numFmtId="0" fontId="36" fillId="0" borderId="79" xfId="0" applyFont="1" applyBorder="1" applyAlignment="1">
      <alignment horizontal="center" vertical="center" shrinkToFit="1"/>
    </xf>
    <xf numFmtId="0" fontId="33" fillId="0" borderId="87" xfId="0" applyFont="1" applyBorder="1" applyAlignment="1">
      <alignment horizontal="center" vertical="center" shrinkToFit="1"/>
    </xf>
    <xf numFmtId="0" fontId="33" fillId="0" borderId="76" xfId="0" applyFont="1" applyBorder="1" applyAlignment="1">
      <alignment horizontal="center" vertical="center" shrinkToFit="1"/>
    </xf>
    <xf numFmtId="0" fontId="33" fillId="0" borderId="75" xfId="0" applyFont="1" applyBorder="1" applyAlignment="1">
      <alignment horizontal="center" vertical="center" shrinkToFit="1"/>
    </xf>
    <xf numFmtId="0" fontId="33" fillId="0" borderId="86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33" fillId="0" borderId="85" xfId="0" applyFont="1" applyBorder="1" applyAlignment="1">
      <alignment horizontal="center" vertical="center" shrinkToFit="1"/>
    </xf>
    <xf numFmtId="0" fontId="33" fillId="0" borderId="82" xfId="0" applyFont="1" applyBorder="1" applyAlignment="1">
      <alignment horizontal="center" vertical="center" shrinkToFit="1"/>
    </xf>
    <xf numFmtId="0" fontId="36" fillId="0" borderId="88" xfId="0" applyFont="1" applyBorder="1" applyAlignment="1">
      <alignment horizontal="center" vertical="center"/>
    </xf>
    <xf numFmtId="0" fontId="36" fillId="0" borderId="79" xfId="0" applyFont="1" applyBorder="1" applyAlignment="1">
      <alignment horizontal="center" vertical="center"/>
    </xf>
    <xf numFmtId="0" fontId="36" fillId="0" borderId="78" xfId="0" applyFont="1" applyBorder="1" applyAlignment="1">
      <alignment horizontal="center" vertical="center"/>
    </xf>
    <xf numFmtId="0" fontId="36" fillId="0" borderId="88" xfId="0" applyFont="1" applyBorder="1" applyAlignment="1">
      <alignment horizontal="center" vertical="center" shrinkToFit="1"/>
    </xf>
    <xf numFmtId="0" fontId="33" fillId="0" borderId="81" xfId="0" applyFont="1" applyBorder="1" applyAlignment="1">
      <alignment horizontal="center" vertical="center" shrinkToFit="1"/>
    </xf>
    <xf numFmtId="0" fontId="33" fillId="0" borderId="87" xfId="0" applyFont="1" applyBorder="1" applyAlignment="1">
      <alignment horizontal="center" vertical="center"/>
    </xf>
    <xf numFmtId="0" fontId="33" fillId="0" borderId="76" xfId="0" applyFont="1" applyBorder="1" applyAlignment="1">
      <alignment horizontal="center" vertical="center"/>
    </xf>
    <xf numFmtId="0" fontId="10" fillId="4" borderId="70" xfId="0" applyFont="1" applyFill="1" applyBorder="1" applyAlignment="1">
      <alignment horizontal="center" vertical="center"/>
    </xf>
    <xf numFmtId="0" fontId="10" fillId="4" borderId="71" xfId="0" applyFont="1" applyFill="1" applyBorder="1" applyAlignment="1">
      <alignment horizontal="center" vertical="center"/>
    </xf>
    <xf numFmtId="0" fontId="10" fillId="4" borderId="69" xfId="0" applyFont="1" applyFill="1" applyBorder="1" applyAlignment="1">
      <alignment horizontal="center" vertical="center"/>
    </xf>
    <xf numFmtId="0" fontId="10" fillId="4" borderId="45" xfId="0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5" borderId="77" xfId="0" applyFont="1" applyFill="1" applyBorder="1" applyAlignment="1">
      <alignment horizontal="center" vertical="center"/>
    </xf>
    <xf numFmtId="0" fontId="10" fillId="5" borderId="73" xfId="0" applyFont="1" applyFill="1" applyBorder="1" applyAlignment="1">
      <alignment horizontal="center" vertical="center"/>
    </xf>
    <xf numFmtId="0" fontId="10" fillId="5" borderId="74" xfId="0" applyFont="1" applyFill="1" applyBorder="1" applyAlignment="1">
      <alignment horizontal="center" vertical="center"/>
    </xf>
    <xf numFmtId="0" fontId="33" fillId="0" borderId="81" xfId="0" applyFont="1" applyBorder="1" applyAlignment="1">
      <alignment horizontal="center" vertical="center"/>
    </xf>
    <xf numFmtId="0" fontId="33" fillId="0" borderId="82" xfId="0" applyFont="1" applyBorder="1" applyAlignment="1">
      <alignment horizontal="center" vertical="center"/>
    </xf>
    <xf numFmtId="0" fontId="33" fillId="0" borderId="75" xfId="0" applyFont="1" applyBorder="1" applyAlignment="1">
      <alignment horizontal="center" vertical="center"/>
    </xf>
    <xf numFmtId="0" fontId="33" fillId="0" borderId="85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shrinkToFit="1"/>
    </xf>
    <xf numFmtId="0" fontId="10" fillId="5" borderId="0" xfId="0" applyFont="1" applyFill="1" applyAlignment="1">
      <alignment horizontal="center" vertical="center" shrinkToFit="1"/>
    </xf>
    <xf numFmtId="0" fontId="10" fillId="5" borderId="10" xfId="0" applyFont="1" applyFill="1" applyBorder="1" applyAlignment="1">
      <alignment horizontal="center" vertical="center" shrinkToFit="1"/>
    </xf>
    <xf numFmtId="0" fontId="10" fillId="0" borderId="77" xfId="0" applyFont="1" applyBorder="1" applyAlignment="1">
      <alignment horizontal="center" vertical="center" shrinkToFit="1"/>
    </xf>
    <xf numFmtId="0" fontId="10" fillId="0" borderId="73" xfId="0" applyFont="1" applyBorder="1" applyAlignment="1">
      <alignment horizontal="center" vertical="center" shrinkToFit="1"/>
    </xf>
    <xf numFmtId="0" fontId="10" fillId="0" borderId="83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0" fillId="0" borderId="84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5" borderId="77" xfId="0" applyFont="1" applyFill="1" applyBorder="1" applyAlignment="1">
      <alignment horizontal="center" vertical="center" shrinkToFit="1"/>
    </xf>
    <xf numFmtId="0" fontId="10" fillId="5" borderId="73" xfId="0" applyFont="1" applyFill="1" applyBorder="1" applyAlignment="1">
      <alignment horizontal="center" vertical="center" shrinkToFit="1"/>
    </xf>
    <xf numFmtId="0" fontId="10" fillId="5" borderId="74" xfId="0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0" borderId="93" xfId="0" applyFont="1" applyBorder="1" applyAlignment="1">
      <alignment horizontal="center" vertical="center" shrinkToFit="1"/>
    </xf>
    <xf numFmtId="0" fontId="10" fillId="0" borderId="94" xfId="0" applyFont="1" applyBorder="1" applyAlignment="1">
      <alignment horizontal="center" vertical="center" shrinkToFit="1"/>
    </xf>
    <xf numFmtId="0" fontId="10" fillId="0" borderId="92" xfId="0" applyFont="1" applyBorder="1" applyAlignment="1">
      <alignment horizontal="center" vertical="center" shrinkToFit="1"/>
    </xf>
    <xf numFmtId="0" fontId="10" fillId="0" borderId="92" xfId="0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0" fontId="49" fillId="0" borderId="9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4" fillId="3" borderId="44" xfId="0" applyFont="1" applyFill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89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 shrinkToFit="1"/>
    </xf>
    <xf numFmtId="0" fontId="10" fillId="0" borderId="90" xfId="0" applyFont="1" applyBorder="1" applyAlignment="1">
      <alignment horizontal="center" vertical="center" shrinkToFit="1"/>
    </xf>
    <xf numFmtId="0" fontId="10" fillId="0" borderId="91" xfId="0" applyFont="1" applyBorder="1" applyAlignment="1">
      <alignment horizontal="center" vertical="center" shrinkToFit="1"/>
    </xf>
  </cellXfs>
  <cellStyles count="4">
    <cellStyle name="パーセント 2" xfId="2" xr:uid="{00000000-0005-0000-0000-000000000000}"/>
    <cellStyle name="ハイパーリンク" xfId="3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533400</xdr:colOff>
      <xdr:row>26</xdr:row>
      <xdr:rowOff>104775</xdr:rowOff>
    </xdr:from>
    <xdr:to>
      <xdr:col>16</xdr:col>
      <xdr:colOff>47625</xdr:colOff>
      <xdr:row>26</xdr:row>
      <xdr:rowOff>104775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7753350" y="64389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533400</xdr:colOff>
      <xdr:row>27</xdr:row>
      <xdr:rowOff>85725</xdr:rowOff>
    </xdr:from>
    <xdr:to>
      <xdr:col>16</xdr:col>
      <xdr:colOff>47625</xdr:colOff>
      <xdr:row>27</xdr:row>
      <xdr:rowOff>85725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7753350" y="665797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314325</xdr:colOff>
      <xdr:row>25</xdr:row>
      <xdr:rowOff>66675</xdr:rowOff>
    </xdr:from>
    <xdr:to>
      <xdr:col>16</xdr:col>
      <xdr:colOff>257175</xdr:colOff>
      <xdr:row>28</xdr:row>
      <xdr:rowOff>123825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7448550" y="6162675"/>
          <a:ext cx="523875" cy="771525"/>
        </a:xfrm>
        <a:prstGeom prst="bracketPair">
          <a:avLst>
            <a:gd name="adj" fmla="val 18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98"/>
  <sheetViews>
    <sheetView tabSelected="1" view="pageBreakPreview" zoomScaleNormal="85" zoomScaleSheetLayoutView="100" workbookViewId="0">
      <selection sqref="A1:AP1"/>
    </sheetView>
  </sheetViews>
  <sheetFormatPr defaultColWidth="9" defaultRowHeight="13.2"/>
  <cols>
    <col min="1" max="43" width="3.109375" style="2" customWidth="1"/>
    <col min="44" max="16384" width="9" style="2"/>
  </cols>
  <sheetData>
    <row r="1" spans="1:52" s="80" customFormat="1" ht="21.75" customHeight="1">
      <c r="A1" s="198" t="s">
        <v>142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86"/>
      <c r="AR1" s="86"/>
      <c r="AS1" s="86"/>
      <c r="AT1" s="86"/>
      <c r="AU1" s="86"/>
      <c r="AV1" s="86"/>
      <c r="AW1" s="86"/>
      <c r="AX1" s="86"/>
      <c r="AY1" s="86"/>
      <c r="AZ1" s="86"/>
    </row>
    <row r="2" spans="1:52" s="81" customFormat="1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124" customFormat="1" ht="18.899999999999999" customHeight="1">
      <c r="A3" s="123"/>
      <c r="B3" s="123" t="s">
        <v>92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</row>
    <row r="4" spans="1:52" s="124" customFormat="1" ht="11.25" customHeight="1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</row>
    <row r="5" spans="1:52" s="124" customFormat="1" ht="18.899999999999999" customHeight="1">
      <c r="A5" s="123"/>
      <c r="B5" s="123" t="s">
        <v>13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</row>
    <row r="6" spans="1:52" s="124" customFormat="1" ht="11.25" customHeight="1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</row>
    <row r="7" spans="1:52" s="124" customFormat="1" ht="18.899999999999999" customHeight="1">
      <c r="A7" s="123"/>
      <c r="B7" s="123" t="s">
        <v>0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</row>
    <row r="8" spans="1:52" s="124" customFormat="1" ht="18.899999999999999" customHeight="1">
      <c r="A8" s="123"/>
      <c r="B8" s="123"/>
      <c r="C8" s="123" t="s">
        <v>19</v>
      </c>
      <c r="D8" s="123"/>
      <c r="E8" s="123"/>
      <c r="F8" s="123"/>
      <c r="G8" s="123"/>
      <c r="H8" s="123"/>
      <c r="I8" s="123"/>
      <c r="J8" s="123" t="s">
        <v>164</v>
      </c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</row>
    <row r="9" spans="1:52" s="124" customFormat="1" ht="18.899999999999999" customHeight="1">
      <c r="A9" s="123"/>
      <c r="B9" s="123"/>
      <c r="C9" s="125"/>
      <c r="D9" s="125"/>
      <c r="E9" s="125"/>
      <c r="F9" s="125"/>
      <c r="G9" s="125"/>
      <c r="H9" s="125"/>
      <c r="I9" s="123"/>
      <c r="J9" s="123" t="s">
        <v>163</v>
      </c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</row>
    <row r="10" spans="1:52" s="124" customFormat="1" ht="18.899999999999999" customHeight="1">
      <c r="A10" s="123"/>
      <c r="B10" s="123"/>
      <c r="C10" s="123" t="s">
        <v>20</v>
      </c>
      <c r="D10" s="123"/>
      <c r="E10" s="123"/>
      <c r="F10" s="123"/>
      <c r="G10" s="123"/>
      <c r="H10" s="123"/>
      <c r="I10" s="123"/>
      <c r="J10" s="123" t="s">
        <v>165</v>
      </c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</row>
    <row r="11" spans="1:52" s="124" customFormat="1" ht="11.25" customHeight="1">
      <c r="A11" s="123"/>
      <c r="B11" s="123"/>
      <c r="C11" s="123"/>
      <c r="D11" s="123"/>
      <c r="E11" s="123"/>
      <c r="F11" s="123"/>
      <c r="G11" s="123"/>
      <c r="H11" s="123"/>
      <c r="I11" s="123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</row>
    <row r="12" spans="1:52" s="124" customFormat="1" ht="18.899999999999999" customHeight="1">
      <c r="A12" s="123"/>
      <c r="B12" s="123" t="s">
        <v>1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</row>
    <row r="13" spans="1:52" s="124" customFormat="1" ht="18.899999999999999" customHeight="1">
      <c r="A13" s="123"/>
      <c r="B13" s="123" t="s">
        <v>21</v>
      </c>
      <c r="C13" s="123"/>
      <c r="D13" s="123"/>
      <c r="E13" s="123"/>
      <c r="F13" s="123"/>
      <c r="G13" s="123" t="s">
        <v>143</v>
      </c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</row>
    <row r="14" spans="1:52" s="129" customFormat="1" ht="11.25" customHeight="1">
      <c r="A14" s="127"/>
      <c r="B14" s="128"/>
      <c r="C14" s="128"/>
      <c r="D14" s="128"/>
      <c r="E14" s="128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</row>
    <row r="15" spans="1:52" s="124" customFormat="1" ht="18.899999999999999" customHeight="1">
      <c r="A15" s="123"/>
      <c r="B15" s="123" t="s">
        <v>22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</row>
    <row r="16" spans="1:52" s="124" customFormat="1" ht="18.899999999999999" customHeight="1">
      <c r="A16" s="123"/>
      <c r="B16" s="123"/>
      <c r="C16" s="123" t="s">
        <v>38</v>
      </c>
      <c r="D16" s="123"/>
      <c r="E16" s="123"/>
      <c r="F16" s="123"/>
      <c r="G16" s="123"/>
      <c r="H16" s="123"/>
      <c r="I16" s="123"/>
      <c r="J16" s="130" t="s">
        <v>91</v>
      </c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</row>
    <row r="17" spans="1:52" s="124" customFormat="1" ht="18.899999999999999" customHeight="1">
      <c r="A17" s="123"/>
      <c r="B17" s="123"/>
      <c r="C17" s="123" t="s">
        <v>9</v>
      </c>
      <c r="D17" s="123"/>
      <c r="E17" s="123"/>
      <c r="F17" s="123"/>
      <c r="G17" s="123"/>
      <c r="H17" s="123"/>
      <c r="I17" s="123"/>
      <c r="J17" s="123" t="s">
        <v>166</v>
      </c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</row>
    <row r="18" spans="1:52" s="124" customFormat="1" ht="11.25" customHeight="1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31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</row>
    <row r="19" spans="1:52" s="124" customFormat="1" ht="18.899999999999999" customHeight="1">
      <c r="A19" s="123"/>
      <c r="B19" s="123" t="s">
        <v>23</v>
      </c>
      <c r="C19" s="123"/>
      <c r="D19" s="123"/>
      <c r="E19" s="123"/>
      <c r="F19" s="123"/>
      <c r="G19" s="123" t="s">
        <v>121</v>
      </c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</row>
    <row r="20" spans="1:52" s="124" customFormat="1" ht="11.25" customHeight="1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6"/>
      <c r="Y20" s="126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</row>
    <row r="21" spans="1:52" s="124" customFormat="1" ht="18.899999999999999" customHeight="1">
      <c r="A21" s="123"/>
      <c r="B21" s="123" t="s">
        <v>24</v>
      </c>
      <c r="C21" s="123"/>
      <c r="D21" s="123"/>
      <c r="E21" s="123"/>
      <c r="F21" s="123"/>
      <c r="G21" s="123"/>
      <c r="H21" s="123" t="s">
        <v>25</v>
      </c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</row>
    <row r="22" spans="1:52" s="124" customFormat="1" ht="18.899999999999999" customHeight="1">
      <c r="A22" s="123"/>
      <c r="B22" s="125"/>
      <c r="C22" s="125"/>
      <c r="D22" s="125"/>
      <c r="E22" s="125"/>
      <c r="F22" s="123"/>
      <c r="G22" s="123"/>
      <c r="H22" s="123" t="s">
        <v>26</v>
      </c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</row>
    <row r="23" spans="1:52" s="124" customFormat="1" ht="18.899999999999999" customHeight="1">
      <c r="A23" s="123"/>
      <c r="B23" s="125"/>
      <c r="C23" s="125"/>
      <c r="D23" s="125"/>
      <c r="E23" s="125"/>
      <c r="F23" s="123"/>
      <c r="G23" s="123"/>
      <c r="H23" s="123" t="s">
        <v>81</v>
      </c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</row>
    <row r="24" spans="1:52" s="124" customFormat="1" ht="11.25" customHeight="1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</row>
    <row r="25" spans="1:52" s="124" customFormat="1" ht="18.899999999999999" customHeight="1">
      <c r="A25" s="123"/>
      <c r="B25" s="123" t="s">
        <v>27</v>
      </c>
      <c r="C25" s="123"/>
      <c r="D25" s="123"/>
      <c r="E25" s="123"/>
      <c r="F25" s="123"/>
      <c r="G25" s="123" t="s">
        <v>28</v>
      </c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</row>
    <row r="26" spans="1:52" s="124" customFormat="1" ht="11.25" customHeight="1">
      <c r="A26" s="123"/>
      <c r="B26" s="125"/>
      <c r="C26" s="125"/>
      <c r="D26" s="125"/>
      <c r="E26" s="125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</row>
    <row r="27" spans="1:52" s="124" customFormat="1" ht="18.899999999999999" customHeight="1">
      <c r="A27" s="123"/>
      <c r="B27" s="123" t="s">
        <v>29</v>
      </c>
      <c r="C27" s="123"/>
      <c r="D27" s="123"/>
      <c r="E27" s="123"/>
      <c r="F27" s="123"/>
      <c r="G27" s="123" t="s">
        <v>80</v>
      </c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</row>
    <row r="28" spans="1:52" s="124" customFormat="1" ht="11.25" customHeight="1">
      <c r="A28" s="123"/>
      <c r="B28" s="125"/>
      <c r="C28" s="125"/>
      <c r="D28" s="125"/>
      <c r="E28" s="125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</row>
    <row r="29" spans="1:52" s="124" customFormat="1" ht="18.899999999999999" customHeight="1">
      <c r="A29" s="123"/>
      <c r="B29" s="123" t="s">
        <v>30</v>
      </c>
      <c r="C29" s="123"/>
      <c r="D29" s="123"/>
      <c r="E29" s="123"/>
      <c r="F29" s="123"/>
      <c r="G29" s="123" t="s">
        <v>31</v>
      </c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</row>
    <row r="30" spans="1:52" s="124" customFormat="1" ht="11.25" customHeight="1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</row>
    <row r="31" spans="1:52" s="124" customFormat="1" ht="18.899999999999999" customHeight="1">
      <c r="A31" s="123"/>
      <c r="B31" s="123" t="s">
        <v>32</v>
      </c>
      <c r="C31" s="123"/>
      <c r="D31" s="123"/>
      <c r="E31" s="123"/>
      <c r="F31" s="185" t="s">
        <v>167</v>
      </c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</row>
    <row r="32" spans="1:52" s="124" customFormat="1" ht="18.899999999999999" customHeight="1">
      <c r="A32" s="123"/>
      <c r="B32" s="123"/>
      <c r="C32" s="123"/>
      <c r="D32" s="123"/>
      <c r="E32" s="123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</row>
    <row r="33" spans="1:52" s="124" customFormat="1" ht="18.899999999999999" customHeight="1">
      <c r="A33" s="123"/>
      <c r="B33" s="125"/>
      <c r="C33" s="125"/>
      <c r="D33" s="125"/>
      <c r="E33" s="12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</row>
    <row r="34" spans="1:52" s="124" customFormat="1" ht="18.899999999999999" customHeight="1">
      <c r="A34" s="123"/>
      <c r="B34" s="123"/>
      <c r="C34" s="123"/>
      <c r="D34" s="123"/>
      <c r="E34" s="123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</row>
    <row r="35" spans="1:52" s="124" customFormat="1" ht="18.899999999999999" customHeight="1">
      <c r="A35" s="123"/>
      <c r="B35" s="123"/>
      <c r="C35" s="123"/>
      <c r="D35" s="123"/>
      <c r="E35" s="123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</row>
    <row r="36" spans="1:52" s="123" customFormat="1" ht="11.25" customHeight="1"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</row>
    <row r="37" spans="1:52" s="124" customFormat="1" ht="18.899999999999999" customHeight="1">
      <c r="A37" s="123"/>
      <c r="B37" s="123" t="s">
        <v>33</v>
      </c>
      <c r="C37" s="123"/>
      <c r="D37" s="123"/>
      <c r="E37" s="123"/>
      <c r="F37" s="123"/>
      <c r="G37" s="123" t="s">
        <v>34</v>
      </c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32"/>
      <c r="AP37" s="126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</row>
    <row r="38" spans="1:52" s="124" customFormat="1" ht="18.899999999999999" customHeight="1">
      <c r="A38" s="123"/>
      <c r="B38" s="123"/>
      <c r="C38" s="123"/>
      <c r="D38" s="123"/>
      <c r="E38" s="123"/>
      <c r="F38" s="123"/>
      <c r="G38" s="123" t="s">
        <v>35</v>
      </c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3"/>
      <c r="AW38" s="123"/>
      <c r="AX38" s="123"/>
      <c r="AY38" s="123"/>
      <c r="AZ38" s="123"/>
    </row>
    <row r="39" spans="1:52" s="124" customFormat="1" ht="18.899999999999999" customHeight="1">
      <c r="A39" s="123"/>
      <c r="B39" s="123"/>
      <c r="C39" s="123"/>
      <c r="D39" s="123"/>
      <c r="E39" s="123"/>
      <c r="F39" s="123"/>
      <c r="G39" s="123" t="s">
        <v>83</v>
      </c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3"/>
      <c r="AW39" s="123"/>
      <c r="AX39" s="123"/>
      <c r="AY39" s="123"/>
      <c r="AZ39" s="123"/>
    </row>
    <row r="40" spans="1:52" s="123" customFormat="1" ht="11.25" customHeight="1"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</row>
    <row r="41" spans="1:52" s="124" customFormat="1" ht="18.899999999999999" customHeight="1">
      <c r="A41" s="123"/>
      <c r="B41" s="123" t="s">
        <v>36</v>
      </c>
      <c r="C41" s="123"/>
      <c r="D41" s="123"/>
      <c r="E41" s="123"/>
      <c r="F41" s="123"/>
      <c r="G41" s="123" t="s">
        <v>171</v>
      </c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3"/>
      <c r="AW41" s="123"/>
      <c r="AX41" s="123"/>
      <c r="AY41" s="123"/>
      <c r="AZ41" s="123"/>
    </row>
    <row r="42" spans="1:52" s="124" customFormat="1" ht="11.25" customHeight="1">
      <c r="A42" s="123"/>
      <c r="B42" s="125"/>
      <c r="C42" s="125"/>
      <c r="D42" s="125"/>
      <c r="E42" s="125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3"/>
      <c r="AW42" s="123"/>
      <c r="AX42" s="123"/>
      <c r="AY42" s="123"/>
      <c r="AZ42" s="123"/>
    </row>
    <row r="43" spans="1:52" s="124" customFormat="1" ht="18.899999999999999" customHeight="1">
      <c r="A43" s="123"/>
      <c r="B43" s="123" t="s">
        <v>37</v>
      </c>
      <c r="C43" s="123"/>
      <c r="D43" s="123"/>
      <c r="E43" s="123"/>
      <c r="F43" s="123"/>
      <c r="G43" s="123" t="s">
        <v>144</v>
      </c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3"/>
      <c r="AW43" s="123"/>
      <c r="AX43" s="123"/>
      <c r="AY43" s="123"/>
      <c r="AZ43" s="123"/>
    </row>
    <row r="44" spans="1:52" s="124" customFormat="1" ht="11.25" customHeight="1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3"/>
      <c r="AW44" s="123"/>
      <c r="AX44" s="123"/>
      <c r="AY44" s="123"/>
      <c r="AZ44" s="123"/>
    </row>
    <row r="45" spans="1:52" s="124" customFormat="1" ht="18.899999999999999" customHeight="1">
      <c r="A45" s="123"/>
      <c r="B45" s="123" t="s">
        <v>93</v>
      </c>
      <c r="C45" s="133"/>
      <c r="D45" s="133"/>
      <c r="E45" s="133"/>
      <c r="F45" s="133"/>
      <c r="G45" s="210" t="s">
        <v>169</v>
      </c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</row>
    <row r="46" spans="1:52" s="124" customFormat="1" ht="18.899999999999999" customHeight="1">
      <c r="A46" s="123"/>
      <c r="B46" s="123"/>
      <c r="C46" s="123"/>
      <c r="D46" s="123"/>
      <c r="E46" s="123"/>
      <c r="F46" s="123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</row>
    <row r="47" spans="1:52" s="124" customFormat="1" ht="18.75" customHeight="1">
      <c r="A47" s="123"/>
      <c r="B47" s="123"/>
      <c r="C47" s="123"/>
      <c r="D47" s="125"/>
      <c r="E47" s="125"/>
      <c r="F47" s="125"/>
      <c r="G47" s="123" t="s">
        <v>122</v>
      </c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</row>
    <row r="48" spans="1:52" s="124" customFormat="1" ht="18.899999999999999" customHeight="1">
      <c r="A48" s="123"/>
      <c r="B48" s="123"/>
      <c r="C48" s="123"/>
      <c r="D48" s="125"/>
      <c r="E48" s="125"/>
      <c r="F48" s="125"/>
      <c r="G48" s="123" t="s">
        <v>170</v>
      </c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</row>
    <row r="49" spans="1:52" s="124" customFormat="1" ht="18.899999999999999" customHeight="1">
      <c r="A49" s="123"/>
      <c r="B49" s="123"/>
      <c r="C49" s="123"/>
      <c r="D49" s="123"/>
      <c r="E49" s="123"/>
      <c r="F49" s="123"/>
      <c r="G49" s="123" t="s">
        <v>168</v>
      </c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</row>
    <row r="50" spans="1:52" s="124" customFormat="1" ht="18.899999999999999" customHeight="1">
      <c r="A50" s="123"/>
      <c r="B50" s="123"/>
      <c r="C50" s="123"/>
      <c r="D50" s="123"/>
      <c r="E50" s="123"/>
      <c r="F50" s="123"/>
      <c r="G50" s="123" t="s">
        <v>123</v>
      </c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</row>
    <row r="51" spans="1:52" s="124" customFormat="1" ht="18.899999999999999" customHeight="1">
      <c r="A51" s="123"/>
      <c r="B51" s="123"/>
      <c r="C51" s="123"/>
      <c r="D51" s="125"/>
      <c r="E51" s="125"/>
      <c r="F51" s="125"/>
      <c r="G51" s="123"/>
      <c r="H51" s="134" t="s">
        <v>177</v>
      </c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</row>
    <row r="52" spans="1:52" s="124" customFormat="1" ht="17.100000000000001" customHeight="1">
      <c r="A52" s="123"/>
      <c r="B52" s="123"/>
      <c r="C52" s="123"/>
      <c r="D52" s="123"/>
      <c r="E52" s="123"/>
      <c r="F52" s="123"/>
      <c r="G52" s="123"/>
      <c r="H52" s="134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</row>
    <row r="53" spans="1:52" s="124" customFormat="1" ht="17.100000000000001" customHeight="1">
      <c r="B53" s="123" t="s">
        <v>146</v>
      </c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</row>
    <row r="54" spans="1:52" s="124" customFormat="1" ht="17.100000000000001" customHeight="1">
      <c r="A54" s="135"/>
      <c r="B54" s="135"/>
      <c r="C54" s="135"/>
      <c r="D54" s="135"/>
      <c r="E54" s="135" t="s">
        <v>176</v>
      </c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</row>
    <row r="55" spans="1:52" s="124" customFormat="1" ht="17.100000000000001" customHeight="1">
      <c r="A55" s="135"/>
      <c r="B55" s="135"/>
      <c r="C55" s="135"/>
      <c r="D55" s="135"/>
      <c r="E55" s="135" t="s">
        <v>145</v>
      </c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</row>
    <row r="56" spans="1:52" s="124" customFormat="1" ht="17.100000000000001" customHeight="1">
      <c r="A56" s="135"/>
      <c r="B56" s="135"/>
      <c r="C56" s="135"/>
      <c r="D56" s="135"/>
      <c r="E56" s="135" t="s">
        <v>147</v>
      </c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</row>
    <row r="57" spans="1:52" s="124" customFormat="1" ht="17.100000000000001" customHeight="1" thickBot="1">
      <c r="A57" s="135"/>
      <c r="B57" s="135"/>
      <c r="C57" s="135"/>
      <c r="D57" s="135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</row>
    <row r="58" spans="1:52" s="124" customFormat="1" ht="24" customHeight="1">
      <c r="A58" s="135"/>
      <c r="B58" s="135"/>
      <c r="C58" s="135"/>
      <c r="D58" s="135"/>
      <c r="E58" s="135"/>
      <c r="F58" s="137" t="s">
        <v>148</v>
      </c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9"/>
      <c r="AH58" s="135"/>
      <c r="AI58" s="135"/>
      <c r="AJ58" s="135"/>
      <c r="AK58" s="135"/>
      <c r="AL58" s="135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</row>
    <row r="59" spans="1:52" s="124" customFormat="1" ht="24" customHeight="1" thickBot="1">
      <c r="A59" s="135"/>
      <c r="B59" s="135"/>
      <c r="C59" s="135"/>
      <c r="D59" s="135"/>
      <c r="E59" s="135"/>
      <c r="F59" s="140"/>
      <c r="G59" s="141"/>
      <c r="H59" s="141" t="s">
        <v>153</v>
      </c>
      <c r="I59" s="141"/>
      <c r="J59" s="141"/>
      <c r="K59" s="141"/>
      <c r="L59" s="141"/>
      <c r="M59" s="141" t="s">
        <v>178</v>
      </c>
      <c r="N59" s="141"/>
      <c r="O59" s="141"/>
      <c r="P59" s="141"/>
      <c r="Q59" s="141"/>
      <c r="R59" s="141"/>
      <c r="S59" s="141"/>
      <c r="T59" s="141"/>
      <c r="U59" s="141" t="s">
        <v>154</v>
      </c>
      <c r="V59" s="141"/>
      <c r="W59" s="141"/>
      <c r="X59" s="142"/>
      <c r="Y59" s="141"/>
      <c r="Z59" s="141"/>
      <c r="AA59" s="141"/>
      <c r="AB59" s="141"/>
      <c r="AC59" s="141"/>
      <c r="AD59" s="141"/>
      <c r="AE59" s="141"/>
      <c r="AF59" s="141"/>
      <c r="AG59" s="143"/>
      <c r="AH59" s="135"/>
      <c r="AI59" s="135"/>
      <c r="AJ59" s="135"/>
      <c r="AK59" s="135"/>
      <c r="AL59" s="135"/>
      <c r="AM59" s="123"/>
      <c r="AN59" s="123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</row>
    <row r="60" spans="1:52" s="124" customFormat="1" ht="17.100000000000001" customHeight="1">
      <c r="A60" s="135"/>
      <c r="B60" s="135"/>
      <c r="C60" s="135"/>
      <c r="AM60" s="123"/>
      <c r="AN60" s="123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</row>
    <row r="61" spans="1:52" s="124" customFormat="1" ht="17.100000000000001" customHeight="1">
      <c r="A61" s="135"/>
      <c r="B61" s="135"/>
      <c r="C61" s="135"/>
      <c r="AM61" s="123"/>
      <c r="AN61" s="123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</row>
    <row r="62" spans="1:52" s="123" customFormat="1" ht="24" customHeight="1">
      <c r="A62" s="130" t="s">
        <v>94</v>
      </c>
      <c r="B62" s="130"/>
      <c r="C62" s="130"/>
      <c r="D62" s="130"/>
      <c r="E62" s="130"/>
    </row>
    <row r="63" spans="1:52" s="123" customFormat="1" ht="24" customHeight="1">
      <c r="A63" s="123" t="s">
        <v>19</v>
      </c>
      <c r="AB63" s="123" t="s">
        <v>100</v>
      </c>
    </row>
    <row r="64" spans="1:52" s="123" customFormat="1" ht="24" customHeight="1">
      <c r="A64" s="181"/>
      <c r="B64" s="183"/>
      <c r="C64" s="181">
        <v>1</v>
      </c>
      <c r="D64" s="182"/>
      <c r="E64" s="182"/>
      <c r="F64" s="182"/>
      <c r="G64" s="182"/>
      <c r="H64" s="183"/>
      <c r="I64" s="181">
        <v>2</v>
      </c>
      <c r="J64" s="182"/>
      <c r="K64" s="182"/>
      <c r="L64" s="182"/>
      <c r="M64" s="182"/>
      <c r="N64" s="183"/>
      <c r="O64" s="181">
        <v>3</v>
      </c>
      <c r="P64" s="182"/>
      <c r="Q64" s="182"/>
      <c r="R64" s="182"/>
      <c r="S64" s="182"/>
      <c r="T64" s="183"/>
      <c r="U64" s="181">
        <v>4</v>
      </c>
      <c r="V64" s="182"/>
      <c r="W64" s="182"/>
      <c r="X64" s="182"/>
      <c r="Y64" s="182"/>
      <c r="Z64" s="183"/>
      <c r="AA64" s="144"/>
      <c r="AB64" s="181" t="s">
        <v>151</v>
      </c>
      <c r="AC64" s="182"/>
      <c r="AD64" s="182"/>
      <c r="AE64" s="183"/>
      <c r="AF64" s="187" t="s">
        <v>152</v>
      </c>
      <c r="AG64" s="187"/>
      <c r="AH64" s="187"/>
      <c r="AI64" s="187"/>
    </row>
    <row r="65" spans="1:42" s="123" customFormat="1" ht="24" customHeight="1">
      <c r="A65" s="181" t="s">
        <v>84</v>
      </c>
      <c r="B65" s="183"/>
      <c r="C65" s="181" t="s">
        <v>149</v>
      </c>
      <c r="D65" s="182"/>
      <c r="E65" s="182"/>
      <c r="F65" s="182"/>
      <c r="G65" s="182"/>
      <c r="H65" s="183"/>
      <c r="I65" s="181" t="s">
        <v>158</v>
      </c>
      <c r="J65" s="182"/>
      <c r="K65" s="182"/>
      <c r="L65" s="182"/>
      <c r="M65" s="182"/>
      <c r="N65" s="183"/>
      <c r="O65" s="181" t="s">
        <v>162</v>
      </c>
      <c r="P65" s="182"/>
      <c r="Q65" s="182"/>
      <c r="R65" s="182"/>
      <c r="S65" s="182"/>
      <c r="T65" s="183"/>
      <c r="U65" s="211"/>
      <c r="V65" s="212"/>
      <c r="W65" s="212"/>
      <c r="X65" s="212"/>
      <c r="Y65" s="212"/>
      <c r="Z65" s="213"/>
      <c r="AA65" s="144"/>
      <c r="AB65" s="187" t="s">
        <v>159</v>
      </c>
      <c r="AC65" s="187"/>
      <c r="AD65" s="187"/>
      <c r="AE65" s="187"/>
      <c r="AF65" s="187" t="s">
        <v>159</v>
      </c>
      <c r="AG65" s="187"/>
      <c r="AH65" s="187"/>
      <c r="AI65" s="187"/>
    </row>
    <row r="66" spans="1:42" s="123" customFormat="1" ht="24" customHeight="1">
      <c r="A66" s="181" t="s">
        <v>85</v>
      </c>
      <c r="B66" s="183"/>
      <c r="C66" s="181" t="s">
        <v>150</v>
      </c>
      <c r="D66" s="182"/>
      <c r="E66" s="182"/>
      <c r="F66" s="182"/>
      <c r="G66" s="182"/>
      <c r="H66" s="183"/>
      <c r="I66" s="181" t="s">
        <v>157</v>
      </c>
      <c r="J66" s="182"/>
      <c r="K66" s="182"/>
      <c r="L66" s="182"/>
      <c r="M66" s="182"/>
      <c r="N66" s="183"/>
      <c r="O66" s="181" t="s">
        <v>161</v>
      </c>
      <c r="P66" s="182"/>
      <c r="Q66" s="182"/>
      <c r="R66" s="182"/>
      <c r="S66" s="182"/>
      <c r="T66" s="183"/>
      <c r="U66" s="181" t="s">
        <v>160</v>
      </c>
      <c r="V66" s="182"/>
      <c r="W66" s="182"/>
      <c r="X66" s="182"/>
      <c r="Y66" s="182"/>
      <c r="Z66" s="183"/>
      <c r="AA66" s="144"/>
      <c r="AB66" s="144"/>
      <c r="AC66" s="144"/>
      <c r="AD66" s="144"/>
      <c r="AE66" s="144"/>
      <c r="AF66" s="144"/>
      <c r="AG66" s="144"/>
      <c r="AH66" s="144"/>
      <c r="AI66" s="144"/>
    </row>
    <row r="67" spans="1:42" s="123" customFormat="1" ht="24" customHeight="1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  <c r="AK67" s="144"/>
      <c r="AL67" s="144"/>
      <c r="AM67" s="144"/>
      <c r="AN67" s="144"/>
      <c r="AO67" s="144"/>
      <c r="AP67" s="144"/>
    </row>
    <row r="68" spans="1:42" s="123" customFormat="1" ht="24" customHeight="1">
      <c r="A68" s="200" t="str">
        <f>$AB$64</f>
        <v>４／１３（土）</v>
      </c>
      <c r="B68" s="201"/>
      <c r="C68" s="201"/>
      <c r="D68" s="201"/>
      <c r="E68" s="201"/>
      <c r="F68" s="201"/>
      <c r="G68" s="201"/>
      <c r="H68" s="201"/>
      <c r="I68" s="201"/>
      <c r="J68" s="201"/>
      <c r="K68" s="201"/>
      <c r="L68" s="201"/>
      <c r="M68" s="202"/>
      <c r="N68" s="181" t="str">
        <f>AB65</f>
        <v>清水三中G</v>
      </c>
      <c r="O68" s="182"/>
      <c r="P68" s="182"/>
      <c r="Q68" s="182"/>
      <c r="R68" s="182"/>
      <c r="S68" s="183"/>
      <c r="T68" s="144"/>
      <c r="V68" s="187" t="str">
        <f>AF64</f>
        <v>４／２０（土）</v>
      </c>
      <c r="W68" s="187"/>
      <c r="X68" s="187"/>
      <c r="Y68" s="187"/>
      <c r="Z68" s="187"/>
      <c r="AA68" s="187"/>
      <c r="AB68" s="187"/>
      <c r="AC68" s="187"/>
      <c r="AD68" s="187"/>
      <c r="AE68" s="187"/>
      <c r="AF68" s="187"/>
      <c r="AG68" s="187"/>
      <c r="AH68" s="187"/>
      <c r="AI68" s="181" t="str">
        <f>AF65</f>
        <v>清水三中G</v>
      </c>
      <c r="AJ68" s="182"/>
      <c r="AK68" s="182"/>
      <c r="AL68" s="182"/>
      <c r="AM68" s="182"/>
      <c r="AN68" s="183"/>
      <c r="AO68" s="144"/>
      <c r="AP68" s="144"/>
    </row>
    <row r="69" spans="1:42" s="135" customFormat="1" ht="24" customHeight="1">
      <c r="A69" s="200" t="s">
        <v>2</v>
      </c>
      <c r="B69" s="201"/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2"/>
      <c r="N69" s="181" t="s">
        <v>3</v>
      </c>
      <c r="O69" s="182"/>
      <c r="P69" s="182"/>
      <c r="Q69" s="182"/>
      <c r="R69" s="182"/>
      <c r="S69" s="183"/>
      <c r="T69" s="144"/>
      <c r="V69" s="187" t="s">
        <v>2</v>
      </c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1" t="s">
        <v>3</v>
      </c>
      <c r="AJ69" s="182"/>
      <c r="AK69" s="182"/>
      <c r="AL69" s="182"/>
      <c r="AM69" s="182"/>
      <c r="AN69" s="183"/>
      <c r="AO69" s="144"/>
      <c r="AP69" s="144"/>
    </row>
    <row r="70" spans="1:42" s="135" customFormat="1" ht="24" customHeight="1">
      <c r="A70" s="172" t="s">
        <v>6</v>
      </c>
      <c r="B70" s="188">
        <v>0.375</v>
      </c>
      <c r="C70" s="189"/>
      <c r="D70" s="190"/>
      <c r="E70" s="181" t="str">
        <f>C66</f>
        <v>日本平</v>
      </c>
      <c r="F70" s="182"/>
      <c r="G70" s="183"/>
      <c r="H70" s="146"/>
      <c r="I70" s="147" t="s">
        <v>99</v>
      </c>
      <c r="J70" s="148"/>
      <c r="K70" s="181" t="str">
        <f>O66</f>
        <v>清水八</v>
      </c>
      <c r="L70" s="182"/>
      <c r="M70" s="183"/>
      <c r="N70" s="181" t="str">
        <f>E71</f>
        <v>清水六</v>
      </c>
      <c r="O70" s="182"/>
      <c r="P70" s="183"/>
      <c r="Q70" s="181" t="str">
        <f>K71</f>
        <v>清水七</v>
      </c>
      <c r="R70" s="182"/>
      <c r="S70" s="183"/>
      <c r="T70" s="144"/>
      <c r="V70" s="173" t="s">
        <v>5</v>
      </c>
      <c r="W70" s="188">
        <v>0.375</v>
      </c>
      <c r="X70" s="189"/>
      <c r="Y70" s="190"/>
      <c r="Z70" s="181" t="str">
        <f>C65</f>
        <v>清水C</v>
      </c>
      <c r="AA70" s="182"/>
      <c r="AB70" s="183"/>
      <c r="AC70" s="146"/>
      <c r="AD70" s="147" t="s">
        <v>99</v>
      </c>
      <c r="AE70" s="148"/>
      <c r="AF70" s="181" t="str">
        <f>O65</f>
        <v>清水E</v>
      </c>
      <c r="AG70" s="182"/>
      <c r="AH70" s="183"/>
      <c r="AI70" s="181" t="str">
        <f>Z71</f>
        <v>日本平</v>
      </c>
      <c r="AJ70" s="182"/>
      <c r="AK70" s="183"/>
      <c r="AL70" s="181" t="str">
        <f>AF71</f>
        <v>清水六</v>
      </c>
      <c r="AM70" s="182"/>
      <c r="AN70" s="183"/>
      <c r="AO70" s="144"/>
      <c r="AP70" s="144"/>
    </row>
    <row r="71" spans="1:42" s="135" customFormat="1" ht="24" customHeight="1">
      <c r="A71" s="172" t="s">
        <v>6</v>
      </c>
      <c r="B71" s="188">
        <v>0.4236111111111111</v>
      </c>
      <c r="C71" s="189"/>
      <c r="D71" s="190"/>
      <c r="E71" s="181" t="str">
        <f>I66</f>
        <v>清水六</v>
      </c>
      <c r="F71" s="182"/>
      <c r="G71" s="183"/>
      <c r="H71" s="146"/>
      <c r="I71" s="147" t="s">
        <v>99</v>
      </c>
      <c r="J71" s="148"/>
      <c r="K71" s="181" t="str">
        <f>U66</f>
        <v>清水七</v>
      </c>
      <c r="L71" s="182"/>
      <c r="M71" s="183"/>
      <c r="N71" s="181" t="str">
        <f>E70</f>
        <v>日本平</v>
      </c>
      <c r="O71" s="182"/>
      <c r="P71" s="183"/>
      <c r="Q71" s="181" t="str">
        <f>K70</f>
        <v>清水八</v>
      </c>
      <c r="R71" s="182"/>
      <c r="S71" s="183"/>
      <c r="T71" s="144"/>
      <c r="V71" s="173" t="s">
        <v>6</v>
      </c>
      <c r="W71" s="188">
        <v>0.42708333333333331</v>
      </c>
      <c r="X71" s="189"/>
      <c r="Y71" s="190"/>
      <c r="Z71" s="181" t="str">
        <f>C66</f>
        <v>日本平</v>
      </c>
      <c r="AA71" s="182"/>
      <c r="AB71" s="183"/>
      <c r="AC71" s="146"/>
      <c r="AD71" s="147" t="s">
        <v>99</v>
      </c>
      <c r="AE71" s="148"/>
      <c r="AF71" s="181" t="str">
        <f>I66</f>
        <v>清水六</v>
      </c>
      <c r="AG71" s="182"/>
      <c r="AH71" s="183"/>
      <c r="AI71" s="181" t="str">
        <f>Z70</f>
        <v>清水C</v>
      </c>
      <c r="AJ71" s="182"/>
      <c r="AK71" s="183"/>
      <c r="AL71" s="181" t="str">
        <f>Z72</f>
        <v>庵原・袖師・飯田</v>
      </c>
      <c r="AM71" s="182"/>
      <c r="AN71" s="183"/>
      <c r="AO71" s="144"/>
      <c r="AP71" s="144"/>
    </row>
    <row r="72" spans="1:42" s="135" customFormat="1" ht="24" customHeight="1">
      <c r="A72" s="172" t="s">
        <v>6</v>
      </c>
      <c r="B72" s="188">
        <v>0.52083333333333337</v>
      </c>
      <c r="C72" s="189"/>
      <c r="D72" s="190"/>
      <c r="E72" s="181" t="str">
        <f>C66</f>
        <v>日本平</v>
      </c>
      <c r="F72" s="182"/>
      <c r="G72" s="183"/>
      <c r="H72" s="146"/>
      <c r="I72" s="147" t="s">
        <v>99</v>
      </c>
      <c r="J72" s="148"/>
      <c r="K72" s="181" t="str">
        <f>U66</f>
        <v>清水七</v>
      </c>
      <c r="L72" s="182"/>
      <c r="M72" s="183"/>
      <c r="N72" s="181" t="str">
        <f>K73</f>
        <v>清水八</v>
      </c>
      <c r="O72" s="182"/>
      <c r="P72" s="183"/>
      <c r="Q72" s="181" t="str">
        <f>E73</f>
        <v>清水六</v>
      </c>
      <c r="R72" s="182"/>
      <c r="S72" s="183"/>
      <c r="T72" s="144"/>
      <c r="V72" s="173" t="s">
        <v>5</v>
      </c>
      <c r="W72" s="188">
        <v>0.47916666666666669</v>
      </c>
      <c r="X72" s="189"/>
      <c r="Y72" s="190"/>
      <c r="Z72" s="181" t="str">
        <f>I65</f>
        <v>庵原・袖師・飯田</v>
      </c>
      <c r="AA72" s="182"/>
      <c r="AB72" s="183"/>
      <c r="AC72" s="146"/>
      <c r="AD72" s="147" t="s">
        <v>99</v>
      </c>
      <c r="AE72" s="148"/>
      <c r="AF72" s="181" t="str">
        <f>O65</f>
        <v>清水E</v>
      </c>
      <c r="AG72" s="182"/>
      <c r="AH72" s="183"/>
      <c r="AI72" s="181" t="str">
        <f>AF73</f>
        <v>清水七</v>
      </c>
      <c r="AJ72" s="182"/>
      <c r="AK72" s="183"/>
      <c r="AL72" s="181" t="str">
        <f>Z71</f>
        <v>日本平</v>
      </c>
      <c r="AM72" s="182"/>
      <c r="AN72" s="183"/>
      <c r="AO72" s="144"/>
    </row>
    <row r="73" spans="1:42" s="135" customFormat="1" ht="24" customHeight="1">
      <c r="A73" s="172" t="s">
        <v>6</v>
      </c>
      <c r="B73" s="188">
        <v>0.56944444444444442</v>
      </c>
      <c r="C73" s="189"/>
      <c r="D73" s="190"/>
      <c r="E73" s="181" t="str">
        <f>I66</f>
        <v>清水六</v>
      </c>
      <c r="F73" s="182"/>
      <c r="G73" s="183"/>
      <c r="H73" s="146"/>
      <c r="I73" s="147" t="s">
        <v>99</v>
      </c>
      <c r="J73" s="148"/>
      <c r="K73" s="181" t="str">
        <f>O66</f>
        <v>清水八</v>
      </c>
      <c r="L73" s="182"/>
      <c r="M73" s="183"/>
      <c r="N73" s="181" t="str">
        <f>K72</f>
        <v>清水七</v>
      </c>
      <c r="O73" s="182"/>
      <c r="P73" s="183"/>
      <c r="Q73" s="181" t="str">
        <f>E72</f>
        <v>日本平</v>
      </c>
      <c r="R73" s="182"/>
      <c r="S73" s="183"/>
      <c r="T73" s="144"/>
      <c r="V73" s="173" t="s">
        <v>6</v>
      </c>
      <c r="W73" s="188">
        <v>0.53125</v>
      </c>
      <c r="X73" s="189"/>
      <c r="Y73" s="190"/>
      <c r="Z73" s="181" t="str">
        <f>O66</f>
        <v>清水八</v>
      </c>
      <c r="AA73" s="182"/>
      <c r="AB73" s="183"/>
      <c r="AC73" s="146"/>
      <c r="AD73" s="147" t="s">
        <v>99</v>
      </c>
      <c r="AE73" s="148"/>
      <c r="AF73" s="181" t="str">
        <f>U66</f>
        <v>清水七</v>
      </c>
      <c r="AG73" s="182"/>
      <c r="AH73" s="183"/>
      <c r="AI73" s="181" t="str">
        <f>Z72</f>
        <v>庵原・袖師・飯田</v>
      </c>
      <c r="AJ73" s="182"/>
      <c r="AK73" s="183"/>
      <c r="AL73" s="181" t="str">
        <f>AF72</f>
        <v>清水E</v>
      </c>
      <c r="AM73" s="182"/>
      <c r="AN73" s="183"/>
      <c r="AO73" s="144"/>
    </row>
    <row r="74" spans="1:42" s="135" customFormat="1" ht="24" customHeight="1">
      <c r="S74" s="144"/>
      <c r="T74" s="144"/>
      <c r="V74" s="173" t="s">
        <v>5</v>
      </c>
      <c r="W74" s="188">
        <v>0.58333333333333337</v>
      </c>
      <c r="X74" s="189"/>
      <c r="Y74" s="190"/>
      <c r="Z74" s="181" t="str">
        <f>C65</f>
        <v>清水C</v>
      </c>
      <c r="AA74" s="182"/>
      <c r="AB74" s="183"/>
      <c r="AC74" s="146"/>
      <c r="AD74" s="147" t="s">
        <v>99</v>
      </c>
      <c r="AE74" s="148"/>
      <c r="AF74" s="181" t="str">
        <f>I65</f>
        <v>庵原・袖師・飯田</v>
      </c>
      <c r="AG74" s="182"/>
      <c r="AH74" s="183"/>
      <c r="AI74" s="181" t="str">
        <f>Z71</f>
        <v>日本平</v>
      </c>
      <c r="AJ74" s="182"/>
      <c r="AK74" s="183"/>
      <c r="AL74" s="181" t="str">
        <f>Z73</f>
        <v>清水八</v>
      </c>
      <c r="AM74" s="182"/>
      <c r="AN74" s="183"/>
      <c r="AO74" s="144"/>
    </row>
    <row r="75" spans="1:42" s="123" customFormat="1" ht="24" customHeight="1">
      <c r="A75" s="144"/>
      <c r="B75" s="144"/>
      <c r="C75" s="149"/>
      <c r="D75" s="150"/>
      <c r="E75" s="150"/>
      <c r="F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204" t="s">
        <v>175</v>
      </c>
      <c r="W75" s="204"/>
      <c r="X75" s="204"/>
      <c r="Y75" s="204"/>
      <c r="Z75" s="204"/>
      <c r="AA75" s="204"/>
      <c r="AB75" s="204"/>
      <c r="AC75" s="204"/>
      <c r="AD75" s="204"/>
      <c r="AE75" s="204"/>
      <c r="AF75" s="204"/>
      <c r="AG75" s="204"/>
      <c r="AH75" s="204"/>
      <c r="AI75" s="204"/>
      <c r="AJ75" s="204"/>
      <c r="AK75" s="204"/>
      <c r="AL75" s="204"/>
      <c r="AM75" s="204"/>
      <c r="AN75" s="204"/>
      <c r="AO75" s="144"/>
    </row>
    <row r="76" spans="1:42" s="135" customFormat="1" ht="24" customHeight="1">
      <c r="A76" s="144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</row>
    <row r="77" spans="1:42" s="135" customFormat="1" ht="24" customHeight="1">
      <c r="A77" s="123" t="s">
        <v>86</v>
      </c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123"/>
      <c r="AK77" s="123"/>
      <c r="AL77" s="123"/>
      <c r="AM77" s="123"/>
      <c r="AN77" s="123"/>
      <c r="AO77" s="123"/>
    </row>
    <row r="78" spans="1:42" s="135" customFormat="1" ht="24" customHeight="1">
      <c r="A78" s="187"/>
      <c r="B78" s="187"/>
      <c r="C78" s="187">
        <v>1</v>
      </c>
      <c r="D78" s="187"/>
      <c r="E78" s="187"/>
      <c r="F78" s="187"/>
      <c r="G78" s="187"/>
      <c r="H78" s="187"/>
      <c r="I78" s="187">
        <v>2</v>
      </c>
      <c r="J78" s="187"/>
      <c r="K78" s="187"/>
      <c r="L78" s="187"/>
      <c r="M78" s="187"/>
      <c r="N78" s="187"/>
      <c r="O78" s="187">
        <v>3</v>
      </c>
      <c r="P78" s="187"/>
      <c r="Q78" s="187"/>
      <c r="R78" s="187"/>
      <c r="S78" s="187"/>
      <c r="T78" s="187"/>
      <c r="U78" s="184">
        <v>4</v>
      </c>
      <c r="V78" s="184"/>
      <c r="W78" s="184"/>
      <c r="X78" s="184"/>
      <c r="Y78" s="184"/>
      <c r="Z78" s="184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  <c r="AK78" s="144"/>
      <c r="AL78" s="144"/>
      <c r="AM78" s="144"/>
      <c r="AN78" s="144"/>
      <c r="AO78" s="144"/>
    </row>
    <row r="79" spans="1:42" s="135" customFormat="1" ht="24" customHeight="1">
      <c r="A79" s="187" t="s">
        <v>84</v>
      </c>
      <c r="B79" s="187"/>
      <c r="C79" s="187" t="s">
        <v>135</v>
      </c>
      <c r="D79" s="187"/>
      <c r="E79" s="187"/>
      <c r="F79" s="187"/>
      <c r="G79" s="187"/>
      <c r="H79" s="187"/>
      <c r="I79" s="187" t="s">
        <v>132</v>
      </c>
      <c r="J79" s="187"/>
      <c r="K79" s="187"/>
      <c r="L79" s="187"/>
      <c r="M79" s="187"/>
      <c r="N79" s="187"/>
      <c r="O79" s="187" t="s">
        <v>136</v>
      </c>
      <c r="P79" s="187"/>
      <c r="Q79" s="187"/>
      <c r="R79" s="187"/>
      <c r="S79" s="187"/>
      <c r="T79" s="187"/>
      <c r="U79" s="194"/>
      <c r="V79" s="194"/>
      <c r="W79" s="194"/>
      <c r="X79" s="194"/>
      <c r="Y79" s="194"/>
      <c r="Z79" s="194"/>
      <c r="AC79" s="145" t="s">
        <v>5</v>
      </c>
      <c r="AD79" s="187" t="s">
        <v>7</v>
      </c>
      <c r="AE79" s="187"/>
      <c r="AF79" s="187" t="str">
        <f>C79</f>
        <v>あ</v>
      </c>
      <c r="AG79" s="187"/>
      <c r="AH79" s="187" t="s">
        <v>8</v>
      </c>
      <c r="AI79" s="187"/>
      <c r="AJ79" s="187" t="str">
        <f>I79</f>
        <v>い</v>
      </c>
      <c r="AK79" s="187"/>
    </row>
    <row r="80" spans="1:42" s="135" customFormat="1" ht="24" customHeight="1">
      <c r="A80" s="187" t="s">
        <v>85</v>
      </c>
      <c r="B80" s="187"/>
      <c r="C80" s="187" t="s">
        <v>137</v>
      </c>
      <c r="D80" s="187"/>
      <c r="E80" s="187"/>
      <c r="F80" s="187"/>
      <c r="G80" s="187"/>
      <c r="H80" s="187"/>
      <c r="I80" s="187" t="s">
        <v>138</v>
      </c>
      <c r="J80" s="187"/>
      <c r="K80" s="187"/>
      <c r="L80" s="187"/>
      <c r="M80" s="187"/>
      <c r="N80" s="187"/>
      <c r="O80" s="187" t="s">
        <v>155</v>
      </c>
      <c r="P80" s="187"/>
      <c r="Q80" s="187"/>
      <c r="R80" s="187"/>
      <c r="S80" s="187"/>
      <c r="T80" s="187"/>
      <c r="U80" s="184" t="s">
        <v>156</v>
      </c>
      <c r="V80" s="184"/>
      <c r="W80" s="184"/>
      <c r="X80" s="184"/>
      <c r="Y80" s="184"/>
      <c r="Z80" s="184"/>
      <c r="AA80" s="144"/>
      <c r="AB80" s="144"/>
      <c r="AC80" s="145" t="s">
        <v>6</v>
      </c>
      <c r="AD80" s="187" t="s">
        <v>7</v>
      </c>
      <c r="AE80" s="187"/>
      <c r="AF80" s="187" t="str">
        <f>C80</f>
        <v>え</v>
      </c>
      <c r="AG80" s="187"/>
      <c r="AH80" s="187" t="s">
        <v>8</v>
      </c>
      <c r="AI80" s="187"/>
      <c r="AJ80" s="187" t="str">
        <f>I80</f>
        <v>お</v>
      </c>
      <c r="AK80" s="187"/>
    </row>
    <row r="81" spans="1:42" s="135" customFormat="1" ht="24" customHeight="1">
      <c r="A81" s="144"/>
      <c r="B81" s="144"/>
      <c r="C81" s="151"/>
      <c r="D81" s="144"/>
      <c r="E81" s="144"/>
      <c r="F81" s="144"/>
      <c r="G81" s="152"/>
      <c r="H81" s="150"/>
      <c r="I81" s="152"/>
      <c r="J81" s="144"/>
      <c r="K81" s="144"/>
      <c r="L81" s="144"/>
      <c r="M81" s="144"/>
      <c r="N81" s="144"/>
      <c r="O81" s="144"/>
      <c r="P81" s="144"/>
      <c r="Q81" s="144"/>
      <c r="R81" s="150"/>
      <c r="S81" s="150"/>
      <c r="T81" s="150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  <c r="AK81" s="144"/>
      <c r="AL81" s="144"/>
      <c r="AM81" s="144"/>
      <c r="AN81" s="144"/>
      <c r="AO81" s="144"/>
      <c r="AP81" s="144"/>
    </row>
    <row r="82" spans="1:42" s="135" customFormat="1" ht="24" customHeight="1">
      <c r="A82" s="123" t="s">
        <v>172</v>
      </c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/>
    </row>
    <row r="83" spans="1:42" s="135" customFormat="1" ht="24" customHeight="1">
      <c r="A83" s="144"/>
      <c r="B83" s="144"/>
      <c r="C83" s="144"/>
      <c r="D83" s="144"/>
      <c r="E83" s="144"/>
      <c r="F83" s="144"/>
      <c r="G83" s="144"/>
      <c r="H83" s="144"/>
      <c r="I83" s="144"/>
      <c r="J83" s="144"/>
      <c r="K83" s="152"/>
      <c r="L83" s="152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</row>
    <row r="84" spans="1:42" s="135" customFormat="1" ht="24" customHeight="1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53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84" t="s">
        <v>105</v>
      </c>
      <c r="Y84" s="184"/>
      <c r="Z84" s="184"/>
      <c r="AA84" s="184"/>
      <c r="AB84" s="184" t="s">
        <v>106</v>
      </c>
      <c r="AC84" s="184"/>
      <c r="AD84" s="184"/>
      <c r="AE84" s="184"/>
      <c r="AF84" s="184"/>
      <c r="AG84" s="184"/>
      <c r="AH84" s="184"/>
      <c r="AI84" s="184"/>
      <c r="AJ84" s="184"/>
      <c r="AK84" s="181" t="s">
        <v>103</v>
      </c>
      <c r="AL84" s="182"/>
      <c r="AM84" s="183"/>
      <c r="AN84" s="184" t="s">
        <v>104</v>
      </c>
      <c r="AO84" s="184"/>
      <c r="AP84" s="184"/>
    </row>
    <row r="85" spans="1:42" s="135" customFormat="1" ht="24" customHeight="1" thickBot="1">
      <c r="A85" s="144"/>
      <c r="B85" s="144"/>
      <c r="C85" s="144"/>
      <c r="D85" s="144"/>
      <c r="E85" s="144"/>
      <c r="F85" s="154"/>
      <c r="G85" s="154"/>
      <c r="H85" s="154"/>
      <c r="I85" s="154"/>
      <c r="J85" s="154"/>
      <c r="K85" s="155"/>
      <c r="L85" s="205" t="str">
        <f>X88</f>
        <v>決勝</v>
      </c>
      <c r="M85" s="206"/>
      <c r="N85" s="154"/>
      <c r="O85" s="154"/>
      <c r="P85" s="154"/>
      <c r="Q85" s="154"/>
      <c r="R85" s="144"/>
      <c r="S85" s="144"/>
      <c r="T85" s="144"/>
      <c r="U85" s="144"/>
      <c r="V85" s="144"/>
      <c r="W85" s="144"/>
      <c r="X85" s="196" t="s">
        <v>109</v>
      </c>
      <c r="Y85" s="196"/>
      <c r="Z85" s="195">
        <f>E91</f>
        <v>0.375</v>
      </c>
      <c r="AA85" s="195"/>
      <c r="AB85" s="197" t="str">
        <f>A95</f>
        <v>あ</v>
      </c>
      <c r="AC85" s="197"/>
      <c r="AD85" s="197"/>
      <c r="AE85" s="156"/>
      <c r="AF85" s="157" t="s">
        <v>95</v>
      </c>
      <c r="AG85" s="158"/>
      <c r="AH85" s="184" t="str">
        <f>I95</f>
        <v>お</v>
      </c>
      <c r="AI85" s="184"/>
      <c r="AJ85" s="184"/>
      <c r="AK85" s="181" t="s">
        <v>115</v>
      </c>
      <c r="AL85" s="182"/>
      <c r="AM85" s="183"/>
      <c r="AN85" s="184" t="str">
        <f>AB86&amp;AH86</f>
        <v>えい</v>
      </c>
      <c r="AO85" s="184"/>
      <c r="AP85" s="184"/>
    </row>
    <row r="86" spans="1:42" s="135" customFormat="1" ht="24" customHeight="1">
      <c r="A86" s="144"/>
      <c r="B86" s="144"/>
      <c r="C86" s="144"/>
      <c r="D86" s="133"/>
      <c r="E86" s="153"/>
      <c r="F86" s="144"/>
      <c r="G86" s="144"/>
      <c r="H86" s="144"/>
      <c r="I86" s="144"/>
      <c r="J86" s="144"/>
      <c r="K86" s="192">
        <v>0.56944444444444442</v>
      </c>
      <c r="L86" s="193"/>
      <c r="M86" s="159"/>
      <c r="N86" s="159"/>
      <c r="O86" s="159"/>
      <c r="P86" s="159"/>
      <c r="Q86" s="159"/>
      <c r="R86" s="160"/>
      <c r="S86" s="144"/>
      <c r="T86" s="144"/>
      <c r="U86" s="144"/>
      <c r="V86" s="144"/>
      <c r="W86" s="144"/>
      <c r="X86" s="196" t="s">
        <v>110</v>
      </c>
      <c r="Y86" s="196"/>
      <c r="Z86" s="195">
        <f>Q91</f>
        <v>0.4236111111111111</v>
      </c>
      <c r="AA86" s="195"/>
      <c r="AB86" s="197" t="str">
        <f>M95</f>
        <v>え</v>
      </c>
      <c r="AC86" s="197"/>
      <c r="AD86" s="197"/>
      <c r="AE86" s="156"/>
      <c r="AF86" s="157" t="s">
        <v>96</v>
      </c>
      <c r="AG86" s="158"/>
      <c r="AH86" s="184" t="str">
        <f>U95</f>
        <v>い</v>
      </c>
      <c r="AI86" s="184"/>
      <c r="AJ86" s="184"/>
      <c r="AK86" s="181" t="s">
        <v>115</v>
      </c>
      <c r="AL86" s="182"/>
      <c r="AM86" s="183"/>
      <c r="AN86" s="184" t="str">
        <f>AB85&amp;AH85</f>
        <v>あお</v>
      </c>
      <c r="AO86" s="184"/>
      <c r="AP86" s="184"/>
    </row>
    <row r="87" spans="1:42" s="135" customFormat="1" ht="24" customHeight="1">
      <c r="A87" s="144"/>
      <c r="B87" s="144"/>
      <c r="C87" s="144"/>
      <c r="D87" s="144"/>
      <c r="E87" s="153"/>
      <c r="F87" s="144"/>
      <c r="G87" s="144"/>
      <c r="H87" s="144"/>
      <c r="I87" s="144"/>
      <c r="J87" s="151"/>
      <c r="K87" s="151"/>
      <c r="L87" s="151"/>
      <c r="M87" s="151"/>
      <c r="N87" s="144"/>
      <c r="O87" s="144"/>
      <c r="P87" s="144"/>
      <c r="Q87" s="144"/>
      <c r="R87" s="160"/>
      <c r="S87" s="144"/>
      <c r="T87" s="144"/>
      <c r="U87" s="144"/>
      <c r="V87" s="144"/>
      <c r="W87" s="144"/>
      <c r="X87" s="197" t="s">
        <v>101</v>
      </c>
      <c r="Y87" s="197"/>
      <c r="Z87" s="195">
        <f>K89</f>
        <v>0.52083333333333337</v>
      </c>
      <c r="AA87" s="195"/>
      <c r="AB87" s="197" t="s">
        <v>111</v>
      </c>
      <c r="AC87" s="197"/>
      <c r="AD87" s="197"/>
      <c r="AE87" s="156"/>
      <c r="AF87" s="157" t="s">
        <v>97</v>
      </c>
      <c r="AG87" s="158"/>
      <c r="AH87" s="184" t="s">
        <v>112</v>
      </c>
      <c r="AI87" s="184"/>
      <c r="AJ87" s="184"/>
      <c r="AK87" s="181" t="s">
        <v>107</v>
      </c>
      <c r="AL87" s="182"/>
      <c r="AM87" s="183"/>
      <c r="AN87" s="184" t="s">
        <v>116</v>
      </c>
      <c r="AO87" s="184"/>
      <c r="AP87" s="184"/>
    </row>
    <row r="88" spans="1:42" s="135" customFormat="1" ht="24" customHeight="1" thickBot="1">
      <c r="A88" s="144"/>
      <c r="B88" s="144"/>
      <c r="C88" s="144"/>
      <c r="D88" s="144"/>
      <c r="E88" s="153"/>
      <c r="F88" s="144"/>
      <c r="G88" s="144"/>
      <c r="H88" s="144"/>
      <c r="I88" s="144"/>
      <c r="J88" s="144"/>
      <c r="K88" s="151"/>
      <c r="L88" s="205" t="str">
        <f>X87</f>
        <v>３決</v>
      </c>
      <c r="M88" s="206"/>
      <c r="N88" s="144"/>
      <c r="O88" s="144"/>
      <c r="P88" s="144"/>
      <c r="Q88" s="144"/>
      <c r="R88" s="160"/>
      <c r="S88" s="144"/>
      <c r="T88" s="144"/>
      <c r="U88" s="144"/>
      <c r="V88" s="144"/>
      <c r="W88" s="144"/>
      <c r="X88" s="197" t="s">
        <v>102</v>
      </c>
      <c r="Y88" s="197"/>
      <c r="Z88" s="195">
        <f>K86</f>
        <v>0.56944444444444442</v>
      </c>
      <c r="AA88" s="195"/>
      <c r="AB88" s="197" t="s">
        <v>113</v>
      </c>
      <c r="AC88" s="197"/>
      <c r="AD88" s="197"/>
      <c r="AE88" s="156"/>
      <c r="AF88" s="157" t="s">
        <v>98</v>
      </c>
      <c r="AG88" s="158"/>
      <c r="AH88" s="184" t="s">
        <v>114</v>
      </c>
      <c r="AI88" s="184"/>
      <c r="AJ88" s="184"/>
      <c r="AK88" s="181" t="s">
        <v>107</v>
      </c>
      <c r="AL88" s="182"/>
      <c r="AM88" s="183"/>
      <c r="AN88" s="184" t="s">
        <v>117</v>
      </c>
      <c r="AO88" s="184"/>
      <c r="AP88" s="184"/>
    </row>
    <row r="89" spans="1:42" s="135" customFormat="1" ht="24" customHeight="1">
      <c r="A89" s="144"/>
      <c r="B89" s="144"/>
      <c r="C89" s="144"/>
      <c r="D89" s="144"/>
      <c r="E89" s="151"/>
      <c r="F89" s="160"/>
      <c r="G89" s="144"/>
      <c r="H89" s="144"/>
      <c r="I89" s="161"/>
      <c r="J89" s="159"/>
      <c r="K89" s="192">
        <v>0.52083333333333337</v>
      </c>
      <c r="L89" s="193"/>
      <c r="M89" s="159"/>
      <c r="N89" s="162"/>
      <c r="O89" s="144"/>
      <c r="P89" s="144"/>
      <c r="Q89" s="151"/>
      <c r="R89" s="160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</row>
    <row r="90" spans="1:42" s="135" customFormat="1" ht="24" customHeight="1" thickBot="1">
      <c r="A90" s="144"/>
      <c r="B90" s="154"/>
      <c r="C90" s="207" t="str">
        <f>X85</f>
        <v>準決①</v>
      </c>
      <c r="D90" s="207"/>
      <c r="E90" s="208"/>
      <c r="F90" s="164"/>
      <c r="G90" s="163"/>
      <c r="H90" s="163"/>
      <c r="I90" s="154"/>
      <c r="J90" s="144"/>
      <c r="K90" s="144"/>
      <c r="L90" s="144"/>
      <c r="M90" s="144"/>
      <c r="N90" s="154"/>
      <c r="O90" s="163"/>
      <c r="P90" s="163"/>
      <c r="Q90" s="163"/>
      <c r="R90" s="209" t="str">
        <f>X86</f>
        <v>準決②</v>
      </c>
      <c r="S90" s="207"/>
      <c r="T90" s="207"/>
      <c r="U90" s="15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/>
      <c r="AI90" s="144"/>
      <c r="AJ90" s="144"/>
      <c r="AK90" s="144"/>
      <c r="AL90" s="144"/>
      <c r="AM90" s="144"/>
      <c r="AN90" s="144"/>
      <c r="AO90" s="144"/>
      <c r="AP90" s="144"/>
    </row>
    <row r="91" spans="1:42" s="135" customFormat="1" ht="24" customHeight="1">
      <c r="A91" s="144"/>
      <c r="B91" s="160"/>
      <c r="C91" s="144"/>
      <c r="D91" s="144"/>
      <c r="E91" s="192">
        <v>0.375</v>
      </c>
      <c r="F91" s="193"/>
      <c r="G91" s="144"/>
      <c r="H91" s="144"/>
      <c r="I91" s="153"/>
      <c r="J91" s="144"/>
      <c r="K91" s="144"/>
      <c r="L91" s="144"/>
      <c r="M91" s="144"/>
      <c r="N91" s="161"/>
      <c r="O91" s="159"/>
      <c r="P91" s="159"/>
      <c r="Q91" s="192">
        <v>0.4236111111111111</v>
      </c>
      <c r="R91" s="193"/>
      <c r="S91" s="159"/>
      <c r="T91" s="159"/>
      <c r="U91" s="162"/>
      <c r="V91" s="144"/>
      <c r="W91" s="144"/>
      <c r="X91" s="144"/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144"/>
      <c r="AJ91" s="144"/>
      <c r="AK91" s="144"/>
      <c r="AL91" s="144"/>
      <c r="AM91" s="144"/>
      <c r="AN91" s="144"/>
      <c r="AO91" s="144"/>
      <c r="AP91" s="144"/>
    </row>
    <row r="92" spans="1:42" s="135" customFormat="1" ht="24" customHeight="1">
      <c r="B92" s="165"/>
      <c r="C92" s="144"/>
      <c r="D92" s="144"/>
      <c r="E92" s="144"/>
      <c r="F92" s="144"/>
      <c r="G92" s="144"/>
      <c r="H92" s="144"/>
      <c r="I92" s="166"/>
      <c r="K92" s="144"/>
      <c r="L92" s="144"/>
      <c r="N92" s="165"/>
      <c r="O92" s="144"/>
      <c r="P92" s="144"/>
      <c r="Q92" s="144"/>
      <c r="R92" s="144"/>
      <c r="S92" s="144"/>
      <c r="T92" s="144"/>
      <c r="U92" s="166"/>
      <c r="W92" s="144"/>
      <c r="X92" s="144"/>
      <c r="Y92" s="181" t="s">
        <v>87</v>
      </c>
      <c r="Z92" s="183"/>
      <c r="AA92" s="181"/>
      <c r="AB92" s="182"/>
      <c r="AC92" s="183"/>
      <c r="AD92" s="144"/>
      <c r="AE92" s="199" t="s">
        <v>124</v>
      </c>
      <c r="AF92" s="199"/>
      <c r="AG92" s="199"/>
      <c r="AH92" s="199"/>
      <c r="AI92" s="199"/>
      <c r="AJ92" s="144"/>
      <c r="AK92" s="144"/>
      <c r="AL92" s="144"/>
      <c r="AM92" s="144"/>
      <c r="AN92" s="144"/>
      <c r="AO92" s="144"/>
      <c r="AP92" s="144"/>
    </row>
    <row r="93" spans="1:42" s="135" customFormat="1" ht="24" customHeight="1">
      <c r="A93" s="167"/>
      <c r="B93" s="168"/>
      <c r="C93" s="144"/>
      <c r="D93" s="144"/>
      <c r="E93" s="144"/>
      <c r="F93" s="144"/>
      <c r="G93" s="144"/>
      <c r="H93" s="144"/>
      <c r="I93" s="169"/>
      <c r="J93" s="167"/>
      <c r="K93" s="144"/>
      <c r="L93" s="144"/>
      <c r="M93" s="167"/>
      <c r="N93" s="168"/>
      <c r="O93" s="144"/>
      <c r="P93" s="144"/>
      <c r="Q93" s="144"/>
      <c r="R93" s="144"/>
      <c r="S93" s="144"/>
      <c r="T93" s="144"/>
      <c r="U93" s="169"/>
      <c r="V93" s="167"/>
      <c r="W93" s="144"/>
      <c r="X93" s="144"/>
      <c r="Y93" s="181" t="s">
        <v>88</v>
      </c>
      <c r="Z93" s="183"/>
      <c r="AA93" s="181"/>
      <c r="AB93" s="182"/>
      <c r="AC93" s="183"/>
      <c r="AD93" s="144"/>
      <c r="AE93" s="199" t="s">
        <v>124</v>
      </c>
      <c r="AF93" s="199"/>
      <c r="AG93" s="199"/>
      <c r="AH93" s="199"/>
      <c r="AI93" s="199"/>
      <c r="AJ93" s="144"/>
      <c r="AK93" s="144"/>
      <c r="AL93" s="144"/>
      <c r="AM93" s="144"/>
      <c r="AN93" s="144"/>
      <c r="AO93" s="144"/>
      <c r="AP93" s="144"/>
    </row>
    <row r="94" spans="1:42" s="135" customFormat="1" ht="24" customHeight="1">
      <c r="A94" s="167"/>
      <c r="B94" s="168"/>
      <c r="C94" s="144"/>
      <c r="D94" s="144"/>
      <c r="E94" s="144"/>
      <c r="F94" s="144"/>
      <c r="G94" s="144"/>
      <c r="H94" s="144"/>
      <c r="I94" s="169"/>
      <c r="J94" s="167"/>
      <c r="K94" s="151"/>
      <c r="L94" s="144"/>
      <c r="M94" s="167"/>
      <c r="N94" s="168"/>
      <c r="O94" s="144"/>
      <c r="P94" s="144"/>
      <c r="Q94" s="144"/>
      <c r="R94" s="144"/>
      <c r="S94" s="144"/>
      <c r="T94" s="144"/>
      <c r="U94" s="169"/>
      <c r="V94" s="167"/>
      <c r="W94" s="144"/>
      <c r="X94" s="144"/>
      <c r="Y94" s="181" t="s">
        <v>89</v>
      </c>
      <c r="Z94" s="183"/>
      <c r="AA94" s="181"/>
      <c r="AB94" s="182"/>
      <c r="AC94" s="183"/>
      <c r="AD94" s="144"/>
      <c r="AE94" s="144"/>
      <c r="AF94" s="144"/>
      <c r="AG94" s="144"/>
      <c r="AH94" s="144"/>
      <c r="AI94" s="144"/>
      <c r="AJ94" s="144"/>
      <c r="AK94" s="144"/>
      <c r="AL94" s="144"/>
      <c r="AM94" s="144"/>
      <c r="AN94" s="144"/>
      <c r="AO94" s="144"/>
      <c r="AP94" s="144"/>
    </row>
    <row r="95" spans="1:42" s="135" customFormat="1" ht="24" customHeight="1">
      <c r="A95" s="203" t="str">
        <f>AF79</f>
        <v>あ</v>
      </c>
      <c r="B95" s="203"/>
      <c r="C95" s="144"/>
      <c r="D95" s="144"/>
      <c r="E95" s="144"/>
      <c r="F95" s="144"/>
      <c r="G95" s="144"/>
      <c r="H95" s="144"/>
      <c r="I95" s="203" t="str">
        <f>AJ80</f>
        <v>お</v>
      </c>
      <c r="J95" s="203"/>
      <c r="K95" s="151"/>
      <c r="L95" s="144"/>
      <c r="M95" s="203" t="str">
        <f>AF80</f>
        <v>え</v>
      </c>
      <c r="N95" s="203"/>
      <c r="O95" s="144"/>
      <c r="P95" s="144"/>
      <c r="Q95" s="144"/>
      <c r="R95" s="144"/>
      <c r="S95" s="144"/>
      <c r="T95" s="144"/>
      <c r="U95" s="203" t="str">
        <f>AJ79</f>
        <v>い</v>
      </c>
      <c r="V95" s="203"/>
      <c r="W95" s="144"/>
      <c r="X95" s="144"/>
      <c r="Y95" s="184" t="s">
        <v>90</v>
      </c>
      <c r="Z95" s="184"/>
      <c r="AA95" s="184"/>
      <c r="AB95" s="184"/>
      <c r="AC95" s="18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</row>
    <row r="96" spans="1:42" s="135" customFormat="1" ht="24" customHeight="1">
      <c r="A96" s="144"/>
      <c r="B96" s="144"/>
      <c r="C96" s="151"/>
      <c r="D96" s="144"/>
      <c r="E96" s="144"/>
      <c r="F96" s="144"/>
      <c r="G96" s="144"/>
      <c r="H96" s="144"/>
      <c r="I96" s="144"/>
      <c r="J96" s="144"/>
      <c r="K96" s="150"/>
      <c r="L96" s="150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9"/>
      <c r="Y96" s="149"/>
      <c r="Z96" s="149"/>
      <c r="AA96" s="149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</row>
    <row r="97" spans="1:42" s="135" customFormat="1" ht="25.5" customHeight="1">
      <c r="A97" s="123"/>
      <c r="B97" s="123"/>
      <c r="C97" s="170"/>
      <c r="D97" s="123"/>
      <c r="E97" s="123"/>
      <c r="F97" s="123"/>
      <c r="G97" s="123"/>
      <c r="H97" s="123"/>
      <c r="I97" s="123"/>
      <c r="J97" s="123"/>
      <c r="K97" s="171"/>
      <c r="L97" s="171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91"/>
      <c r="Z97" s="191"/>
      <c r="AA97" s="123"/>
      <c r="AB97" s="123"/>
      <c r="AC97" s="123"/>
      <c r="AD97" s="123"/>
      <c r="AE97" s="123"/>
      <c r="AF97" s="123"/>
      <c r="AG97" s="123"/>
      <c r="AH97" s="123"/>
      <c r="AI97" s="123"/>
      <c r="AJ97" s="123"/>
      <c r="AK97" s="123"/>
      <c r="AL97" s="123"/>
      <c r="AM97" s="123"/>
      <c r="AN97" s="123"/>
      <c r="AO97" s="123"/>
      <c r="AP97" s="123"/>
    </row>
    <row r="98" spans="1:42" s="135" customFormat="1" ht="25.5" customHeight="1">
      <c r="A98" s="123"/>
      <c r="B98" s="123"/>
      <c r="C98" s="170"/>
      <c r="D98" s="123"/>
      <c r="E98" s="123"/>
      <c r="F98" s="123"/>
      <c r="G98" s="123"/>
      <c r="H98" s="123"/>
      <c r="I98" s="123"/>
      <c r="J98" s="123"/>
      <c r="K98" s="171"/>
      <c r="L98" s="171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3"/>
      <c r="AH98" s="123"/>
      <c r="AI98" s="123"/>
      <c r="AJ98" s="123"/>
      <c r="AK98" s="123"/>
      <c r="AL98" s="123"/>
      <c r="AM98" s="123"/>
      <c r="AN98" s="123"/>
      <c r="AO98" s="123"/>
      <c r="AP98" s="123"/>
    </row>
    <row r="99" spans="1:42" s="135" customFormat="1" ht="25.5" customHeight="1">
      <c r="A99" s="123"/>
      <c r="B99" s="123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</row>
    <row r="100" spans="1:42" s="135" customFormat="1" ht="26.25" customHeight="1">
      <c r="A100" s="123"/>
      <c r="B100" s="123"/>
      <c r="C100" s="170"/>
      <c r="D100" s="123"/>
      <c r="E100" s="123"/>
      <c r="F100" s="123"/>
      <c r="G100" s="123"/>
      <c r="H100" s="123"/>
      <c r="I100" s="123"/>
      <c r="J100" s="123"/>
      <c r="K100" s="171"/>
      <c r="L100" s="171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3"/>
      <c r="AG100" s="123"/>
      <c r="AH100" s="123"/>
      <c r="AI100" s="123"/>
      <c r="AJ100" s="123"/>
      <c r="AK100" s="123"/>
      <c r="AL100" s="123"/>
      <c r="AM100" s="123"/>
      <c r="AN100" s="123"/>
      <c r="AO100" s="123"/>
      <c r="AP100" s="123"/>
    </row>
    <row r="101" spans="1:42" s="135" customFormat="1" ht="23.25" customHeight="1">
      <c r="A101" s="123"/>
      <c r="B101" s="123"/>
      <c r="C101" s="170"/>
      <c r="D101" s="123"/>
      <c r="E101" s="123"/>
      <c r="F101" s="123"/>
      <c r="G101" s="123"/>
      <c r="H101" s="123"/>
      <c r="I101" s="123"/>
      <c r="J101" s="123"/>
      <c r="K101" s="171"/>
      <c r="L101" s="171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3"/>
      <c r="AH101" s="123"/>
      <c r="AI101" s="123"/>
      <c r="AJ101" s="123"/>
      <c r="AK101" s="123"/>
      <c r="AL101" s="123"/>
      <c r="AM101" s="123"/>
      <c r="AN101" s="123"/>
      <c r="AO101" s="123"/>
      <c r="AP101" s="123"/>
    </row>
    <row r="102" spans="1:42" s="135" customFormat="1" ht="23.25" customHeight="1">
      <c r="A102" s="123"/>
      <c r="B102" s="123"/>
      <c r="C102" s="170"/>
      <c r="D102" s="123"/>
      <c r="E102" s="123"/>
      <c r="F102" s="123"/>
      <c r="G102" s="123"/>
      <c r="H102" s="123"/>
      <c r="I102" s="123"/>
      <c r="J102" s="123"/>
      <c r="K102" s="171"/>
      <c r="L102" s="171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23"/>
      <c r="AP102" s="123"/>
    </row>
    <row r="103" spans="1:42" s="135" customFormat="1" ht="15" customHeight="1">
      <c r="A103" s="123"/>
      <c r="B103" s="123"/>
      <c r="C103" s="171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23"/>
      <c r="AE103" s="123"/>
      <c r="AF103" s="123"/>
      <c r="AG103" s="123"/>
      <c r="AH103" s="123"/>
      <c r="AI103" s="123"/>
      <c r="AJ103" s="123"/>
      <c r="AK103" s="123"/>
      <c r="AL103" s="123"/>
      <c r="AM103" s="123"/>
      <c r="AN103" s="123"/>
      <c r="AO103" s="123"/>
      <c r="AP103" s="123"/>
    </row>
    <row r="104" spans="1:42" s="135" customFormat="1" ht="23.1" customHeight="1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  <c r="AJ104" s="123"/>
      <c r="AK104" s="123"/>
      <c r="AL104" s="123"/>
      <c r="AM104" s="123"/>
      <c r="AN104" s="123"/>
      <c r="AO104" s="123"/>
      <c r="AP104" s="123"/>
    </row>
    <row r="105" spans="1:42" s="135" customFormat="1" ht="15" customHeight="1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23"/>
      <c r="AI105" s="123"/>
      <c r="AJ105" s="123"/>
      <c r="AK105" s="123"/>
      <c r="AL105" s="123"/>
      <c r="AM105" s="123"/>
      <c r="AN105" s="123"/>
      <c r="AO105" s="123"/>
      <c r="AP105" s="123"/>
    </row>
    <row r="106" spans="1:42" s="135" customFormat="1" ht="9.9" customHeight="1">
      <c r="A106" s="123"/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123"/>
    </row>
    <row r="107" spans="1:42" s="135" customFormat="1" ht="9.9" customHeight="1">
      <c r="A107" s="123"/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</row>
    <row r="108" spans="1:42" s="28" customFormat="1" ht="30.9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17.10000000000000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ht="17.10000000000000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s="28" customFormat="1" ht="30.9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17.10000000000000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ht="17.10000000000000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ht="14.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ht="14.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ht="14.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ht="17.10000000000000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ht="17.10000000000000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ht="17.10000000000000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ht="17.10000000000000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ht="17.10000000000000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ht="17.10000000000000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ht="17.10000000000000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ht="17.10000000000000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ht="17.10000000000000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ht="17.10000000000000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ht="17.10000000000000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ht="17.10000000000000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ht="17.10000000000000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ht="17.10000000000000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ht="17.100000000000001" customHeight="1">
      <c r="A132" s="1"/>
      <c r="B132" s="1"/>
      <c r="C132" s="1"/>
      <c r="D132" s="1"/>
      <c r="E132" s="1"/>
      <c r="F132" s="1"/>
      <c r="G132" s="1"/>
      <c r="H132" s="1"/>
      <c r="I132" s="1"/>
      <c r="J132" s="85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ht="17.100000000000001" customHeight="1">
      <c r="A133" s="1"/>
      <c r="B133" s="1"/>
      <c r="C133" s="1"/>
      <c r="D133" s="1"/>
      <c r="E133" s="1"/>
      <c r="F133" s="1"/>
      <c r="G133" s="1"/>
      <c r="H133" s="1"/>
      <c r="I133" s="1"/>
      <c r="J133" s="85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ht="17.100000000000001" customHeight="1">
      <c r="A134" s="1"/>
      <c r="B134" s="1"/>
      <c r="C134" s="1"/>
      <c r="D134" s="1"/>
      <c r="E134" s="1"/>
      <c r="F134" s="1"/>
      <c r="G134" s="1"/>
      <c r="H134" s="1"/>
      <c r="I134" s="1"/>
      <c r="J134" s="85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ht="17.100000000000001" customHeight="1">
      <c r="A135" s="1"/>
      <c r="B135" s="1"/>
      <c r="C135" s="1"/>
      <c r="D135" s="1"/>
      <c r="E135" s="1"/>
      <c r="F135" s="1"/>
      <c r="G135" s="1"/>
      <c r="H135" s="1"/>
      <c r="I135" s="1"/>
      <c r="J135" s="85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ht="17.100000000000001" customHeight="1">
      <c r="A136" s="1"/>
      <c r="B136" s="1"/>
      <c r="C136" s="1"/>
      <c r="D136" s="1"/>
      <c r="E136" s="1"/>
      <c r="F136" s="1"/>
      <c r="G136" s="1"/>
      <c r="H136" s="1"/>
      <c r="I136" s="1"/>
      <c r="J136" s="85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ht="17.100000000000001" customHeight="1">
      <c r="A137" s="1"/>
      <c r="B137" s="1"/>
      <c r="C137" s="1"/>
      <c r="D137" s="1"/>
      <c r="E137" s="1"/>
      <c r="F137" s="1"/>
      <c r="G137" s="1"/>
      <c r="H137" s="1"/>
      <c r="I137" s="1"/>
      <c r="J137" s="85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ht="17.10000000000000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ht="17.10000000000000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ht="17.10000000000000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ht="17.10000000000000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ht="17.10000000000000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ht="17.10000000000000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ht="17.10000000000000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ht="17.10000000000000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ht="17.10000000000000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ht="17.10000000000000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ht="17.10000000000000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ht="17.10000000000000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ht="17.10000000000000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ht="17.10000000000000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ht="17.10000000000000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ht="17.10000000000000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ht="17.10000000000000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ht="17.10000000000000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ht="17.10000000000000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ht="17.10000000000000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ht="17.10000000000000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ht="17.10000000000000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ht="17.10000000000000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7.10000000000000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7.10000000000000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7.10000000000000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7.10000000000000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7.10000000000000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7.10000000000000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7.10000000000000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7.10000000000000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7.10000000000000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7.10000000000000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7.10000000000000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7.10000000000000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7.10000000000000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7.10000000000000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7.10000000000000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7.10000000000000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7.10000000000000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7.10000000000000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7.10000000000000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7.10000000000000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7.10000000000000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7.10000000000000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7.10000000000000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7.10000000000000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7.10000000000000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7.10000000000000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7.10000000000000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7.10000000000000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7.10000000000000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7.10000000000000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7.10000000000000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7.10000000000000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7.10000000000000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7.10000000000000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7.10000000000000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7.10000000000000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7.10000000000000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7.10000000000000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7.10000000000000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7.10000000000000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7.10000000000000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7.10000000000000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7.10000000000000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7.10000000000000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7.10000000000000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7.10000000000000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7.10000000000000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7.10000000000000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7.10000000000000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7.10000000000000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7.10000000000000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7.10000000000000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7.10000000000000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7.10000000000000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7.10000000000000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7.10000000000000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7.10000000000000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7.10000000000000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7.10000000000000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7.10000000000000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7.10000000000000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7.10000000000000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7.10000000000000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7.10000000000000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7.10000000000000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7.10000000000000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7.10000000000000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7.10000000000000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7.10000000000000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7.10000000000000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7.10000000000000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7.10000000000000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7.10000000000000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7.10000000000000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7.10000000000000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7.10000000000000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7.10000000000000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7.10000000000000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7.10000000000000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7.10000000000000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7.10000000000000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7.10000000000000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7.10000000000000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7.10000000000000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7.10000000000000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7.10000000000000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7.10000000000000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7.10000000000000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7.10000000000000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7.10000000000000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7.100000000000001" customHeight="1"/>
    <row r="252" spans="1:42" ht="17.100000000000001" customHeight="1"/>
    <row r="253" spans="1:42" ht="17.100000000000001" customHeight="1"/>
    <row r="254" spans="1:42" ht="17.100000000000001" customHeight="1"/>
    <row r="255" spans="1:42" ht="17.100000000000001" customHeight="1"/>
    <row r="256" spans="1:42" ht="17.100000000000001" customHeight="1"/>
    <row r="257" ht="17.100000000000001" customHeight="1"/>
    <row r="258" ht="17.100000000000001" customHeight="1"/>
    <row r="259" ht="17.100000000000001" customHeight="1"/>
    <row r="260" ht="17.100000000000001" customHeight="1"/>
    <row r="261" ht="17.100000000000001" customHeight="1"/>
    <row r="262" ht="17.100000000000001" customHeight="1"/>
    <row r="263" ht="17.100000000000001" customHeight="1"/>
    <row r="264" ht="17.100000000000001" customHeight="1"/>
    <row r="265" ht="17.100000000000001" customHeight="1"/>
    <row r="266" ht="17.100000000000001" customHeight="1"/>
    <row r="267" ht="17.100000000000001" customHeight="1"/>
    <row r="268" ht="17.100000000000001" customHeight="1"/>
    <row r="269" ht="17.100000000000001" customHeight="1"/>
    <row r="270" ht="17.100000000000001" customHeight="1"/>
    <row r="271" ht="17.100000000000001" customHeight="1"/>
    <row r="272" ht="17.100000000000001" customHeight="1"/>
    <row r="273" ht="17.100000000000001" customHeight="1"/>
    <row r="274" ht="17.100000000000001" customHeight="1"/>
    <row r="275" ht="17.100000000000001" customHeight="1"/>
    <row r="276" ht="17.100000000000001" customHeight="1"/>
    <row r="277" ht="17.100000000000001" customHeight="1"/>
    <row r="278" ht="17.100000000000001" customHeight="1"/>
    <row r="279" ht="17.100000000000001" customHeight="1"/>
    <row r="280" ht="17.100000000000001" customHeight="1"/>
    <row r="281" ht="17.100000000000001" customHeight="1"/>
    <row r="282" ht="17.100000000000001" customHeight="1"/>
    <row r="283" ht="17.100000000000001" customHeight="1"/>
    <row r="284" ht="17.100000000000001" customHeight="1"/>
    <row r="285" ht="17.100000000000001" customHeight="1"/>
    <row r="286" ht="17.100000000000001" customHeight="1"/>
    <row r="287" ht="17.100000000000001" customHeight="1"/>
    <row r="288" ht="17.100000000000001" customHeight="1"/>
    <row r="289" ht="17.100000000000001" customHeight="1"/>
    <row r="290" ht="17.100000000000001" customHeight="1"/>
    <row r="291" ht="17.100000000000001" customHeight="1"/>
    <row r="292" ht="17.100000000000001" customHeight="1"/>
    <row r="293" ht="17.100000000000001" customHeight="1"/>
    <row r="294" ht="17.100000000000001" customHeight="1"/>
    <row r="295" ht="17.100000000000001" customHeight="1"/>
    <row r="296" ht="17.100000000000001" customHeight="1"/>
    <row r="297" ht="17.100000000000001" customHeight="1"/>
    <row r="298" ht="17.100000000000001" customHeight="1"/>
  </sheetData>
  <mergeCells count="151">
    <mergeCell ref="V68:AH68"/>
    <mergeCell ref="V69:AH69"/>
    <mergeCell ref="V75:AN75"/>
    <mergeCell ref="L88:M88"/>
    <mergeCell ref="L85:M85"/>
    <mergeCell ref="C90:E90"/>
    <mergeCell ref="R90:T90"/>
    <mergeCell ref="U78:Z78"/>
    <mergeCell ref="G45:AP46"/>
    <mergeCell ref="AL72:AN72"/>
    <mergeCell ref="O64:T64"/>
    <mergeCell ref="U64:Z64"/>
    <mergeCell ref="O65:T65"/>
    <mergeCell ref="U65:Z65"/>
    <mergeCell ref="AF64:AI64"/>
    <mergeCell ref="AB64:AE64"/>
    <mergeCell ref="AB65:AE65"/>
    <mergeCell ref="AF65:AI65"/>
    <mergeCell ref="AN88:AP88"/>
    <mergeCell ref="AH88:AJ88"/>
    <mergeCell ref="AK85:AM85"/>
    <mergeCell ref="AN85:AP85"/>
    <mergeCell ref="AK86:AM86"/>
    <mergeCell ref="AN86:AP86"/>
    <mergeCell ref="A79:B79"/>
    <mergeCell ref="C79:H79"/>
    <mergeCell ref="I79:N79"/>
    <mergeCell ref="Z71:AB71"/>
    <mergeCell ref="I95:J95"/>
    <mergeCell ref="U95:V95"/>
    <mergeCell ref="M95:N95"/>
    <mergeCell ref="A95:B95"/>
    <mergeCell ref="K89:L89"/>
    <mergeCell ref="E91:F91"/>
    <mergeCell ref="Q91:R91"/>
    <mergeCell ref="AB87:AD87"/>
    <mergeCell ref="X86:Y86"/>
    <mergeCell ref="X87:Y87"/>
    <mergeCell ref="Z86:AA86"/>
    <mergeCell ref="Z87:AA87"/>
    <mergeCell ref="Q71:S71"/>
    <mergeCell ref="AE92:AI92"/>
    <mergeCell ref="AE93:AI93"/>
    <mergeCell ref="AA93:AC93"/>
    <mergeCell ref="AA94:AC94"/>
    <mergeCell ref="AA95:AC95"/>
    <mergeCell ref="AA92:AC92"/>
    <mergeCell ref="A68:M68"/>
    <mergeCell ref="A69:M69"/>
    <mergeCell ref="N68:S68"/>
    <mergeCell ref="N69:S69"/>
    <mergeCell ref="Q73:S73"/>
    <mergeCell ref="N73:P73"/>
    <mergeCell ref="Q72:S72"/>
    <mergeCell ref="E72:G72"/>
    <mergeCell ref="K72:M72"/>
    <mergeCell ref="Z73:AB73"/>
    <mergeCell ref="AI74:AK74"/>
    <mergeCell ref="AI72:AK72"/>
    <mergeCell ref="AK88:AM88"/>
    <mergeCell ref="AB86:AD86"/>
    <mergeCell ref="AB88:AD88"/>
    <mergeCell ref="AH85:AJ85"/>
    <mergeCell ref="AH86:AJ86"/>
    <mergeCell ref="AH87:AJ87"/>
    <mergeCell ref="A1:AP1"/>
    <mergeCell ref="A80:B80"/>
    <mergeCell ref="C80:H80"/>
    <mergeCell ref="I80:N80"/>
    <mergeCell ref="O80:T80"/>
    <mergeCell ref="U80:Z80"/>
    <mergeCell ref="AF79:AG79"/>
    <mergeCell ref="AF80:AG80"/>
    <mergeCell ref="AJ79:AK79"/>
    <mergeCell ref="AJ80:AK80"/>
    <mergeCell ref="AD79:AE79"/>
    <mergeCell ref="AD80:AE80"/>
    <mergeCell ref="AH79:AI79"/>
    <mergeCell ref="AH80:AI80"/>
    <mergeCell ref="A78:B78"/>
    <mergeCell ref="C78:H78"/>
    <mergeCell ref="I78:N78"/>
    <mergeCell ref="O78:T78"/>
    <mergeCell ref="N71:P71"/>
    <mergeCell ref="Q70:S70"/>
    <mergeCell ref="N70:P70"/>
    <mergeCell ref="B71:D71"/>
    <mergeCell ref="E71:G71"/>
    <mergeCell ref="B72:D72"/>
    <mergeCell ref="Y97:Z97"/>
    <mergeCell ref="C66:H66"/>
    <mergeCell ref="I66:N66"/>
    <mergeCell ref="O66:T66"/>
    <mergeCell ref="U66:Z66"/>
    <mergeCell ref="W70:Y70"/>
    <mergeCell ref="W72:Y72"/>
    <mergeCell ref="W74:Y74"/>
    <mergeCell ref="Z70:AB70"/>
    <mergeCell ref="Z72:AB72"/>
    <mergeCell ref="Z74:AB74"/>
    <mergeCell ref="K86:L86"/>
    <mergeCell ref="Y92:Z92"/>
    <mergeCell ref="Y93:Z93"/>
    <mergeCell ref="Y94:Z94"/>
    <mergeCell ref="Y95:Z95"/>
    <mergeCell ref="W73:Y73"/>
    <mergeCell ref="U79:Z79"/>
    <mergeCell ref="W71:Y71"/>
    <mergeCell ref="Z85:AA85"/>
    <mergeCell ref="Z88:AA88"/>
    <mergeCell ref="X85:Y85"/>
    <mergeCell ref="X88:Y88"/>
    <mergeCell ref="AB85:AD85"/>
    <mergeCell ref="A64:B64"/>
    <mergeCell ref="A65:B65"/>
    <mergeCell ref="B70:D70"/>
    <mergeCell ref="E70:G70"/>
    <mergeCell ref="K73:M73"/>
    <mergeCell ref="K71:M71"/>
    <mergeCell ref="K70:M70"/>
    <mergeCell ref="A66:B66"/>
    <mergeCell ref="C64:H64"/>
    <mergeCell ref="I64:N64"/>
    <mergeCell ref="C65:H65"/>
    <mergeCell ref="I65:N65"/>
    <mergeCell ref="B73:D73"/>
    <mergeCell ref="E73:G73"/>
    <mergeCell ref="AK87:AM87"/>
    <mergeCell ref="AN87:AP87"/>
    <mergeCell ref="AL74:AN74"/>
    <mergeCell ref="AK84:AM84"/>
    <mergeCell ref="AN84:AP84"/>
    <mergeCell ref="F31:AP35"/>
    <mergeCell ref="AL73:AN73"/>
    <mergeCell ref="AI73:AK73"/>
    <mergeCell ref="AL71:AN71"/>
    <mergeCell ref="AI71:AK71"/>
    <mergeCell ref="AB84:AJ84"/>
    <mergeCell ref="E57:AL57"/>
    <mergeCell ref="AI68:AN68"/>
    <mergeCell ref="AI69:AN69"/>
    <mergeCell ref="AF70:AH70"/>
    <mergeCell ref="AF72:AH72"/>
    <mergeCell ref="AF74:AH74"/>
    <mergeCell ref="X84:AA84"/>
    <mergeCell ref="AF73:AH73"/>
    <mergeCell ref="AF71:AH71"/>
    <mergeCell ref="O79:T79"/>
    <mergeCell ref="AI70:AK70"/>
    <mergeCell ref="AL70:AN70"/>
    <mergeCell ref="N72:P72"/>
  </mergeCells>
  <phoneticPr fontId="1"/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2"/>
  <sheetViews>
    <sheetView zoomScaleNormal="100" workbookViewId="0">
      <selection sqref="A1:S1"/>
    </sheetView>
  </sheetViews>
  <sheetFormatPr defaultColWidth="1.109375" defaultRowHeight="10.8"/>
  <cols>
    <col min="1" max="1" width="5" style="40" customWidth="1"/>
    <col min="2" max="2" width="6.109375" style="40" customWidth="1"/>
    <col min="3" max="3" width="2.109375" style="40" customWidth="1"/>
    <col min="4" max="4" width="3.6640625" style="40" customWidth="1"/>
    <col min="5" max="5" width="8.6640625" style="40" customWidth="1"/>
    <col min="6" max="6" width="8" style="40" customWidth="1"/>
    <col min="7" max="7" width="9.109375" style="40" customWidth="1"/>
    <col min="8" max="8" width="10.109375" style="40" customWidth="1"/>
    <col min="9" max="9" width="6.6640625" style="40" customWidth="1"/>
    <col min="10" max="10" width="2.109375" style="40" customWidth="1"/>
    <col min="11" max="11" width="11" style="40" customWidth="1"/>
    <col min="12" max="12" width="11.33203125" style="40" customWidth="1"/>
    <col min="13" max="13" width="0.6640625" style="40" customWidth="1"/>
    <col min="14" max="14" width="5.109375" style="40" customWidth="1"/>
    <col min="15" max="15" width="4" style="40" customWidth="1"/>
    <col min="16" max="16" width="7.6640625" style="40" customWidth="1"/>
    <col min="17" max="17" width="4.44140625" style="40" customWidth="1"/>
    <col min="18" max="18" width="4" style="40" customWidth="1"/>
    <col min="19" max="19" width="7.6640625" style="40" customWidth="1"/>
    <col min="20" max="16384" width="1.109375" style="40"/>
  </cols>
  <sheetData>
    <row r="1" spans="1:32" ht="19.350000000000001" customHeight="1">
      <c r="A1" s="214" t="s">
        <v>141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</row>
    <row r="2" spans="1:32" ht="21" customHeight="1" thickBot="1">
      <c r="A2" s="214" t="s">
        <v>60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</row>
    <row r="3" spans="1:32" ht="29.1" customHeight="1">
      <c r="A3" s="215" t="s">
        <v>39</v>
      </c>
      <c r="B3" s="216"/>
      <c r="C3" s="217"/>
      <c r="D3" s="218"/>
      <c r="E3" s="219"/>
      <c r="F3" s="219"/>
      <c r="G3" s="219"/>
      <c r="H3" s="219"/>
      <c r="I3" s="219"/>
      <c r="J3" s="219"/>
      <c r="K3" s="219"/>
      <c r="L3" s="220"/>
      <c r="N3" s="221" t="s">
        <v>173</v>
      </c>
      <c r="O3" s="222"/>
      <c r="P3" s="222"/>
      <c r="Q3" s="222"/>
      <c r="R3" s="222"/>
      <c r="S3" s="223"/>
    </row>
    <row r="4" spans="1:32" ht="20.100000000000001" customHeight="1">
      <c r="A4" s="224" t="s">
        <v>61</v>
      </c>
      <c r="B4" s="225"/>
      <c r="C4" s="226"/>
      <c r="D4" s="233"/>
      <c r="E4" s="234"/>
      <c r="F4" s="234"/>
      <c r="G4" s="234"/>
      <c r="H4" s="234"/>
      <c r="I4" s="234"/>
      <c r="J4" s="234"/>
      <c r="K4" s="234"/>
      <c r="L4" s="235"/>
      <c r="N4" s="236" t="s">
        <v>79</v>
      </c>
      <c r="O4" s="237"/>
      <c r="P4" s="237"/>
      <c r="Q4" s="237"/>
      <c r="R4" s="237"/>
      <c r="S4" s="238"/>
    </row>
    <row r="5" spans="1:32" ht="12" customHeight="1">
      <c r="A5" s="227"/>
      <c r="B5" s="228"/>
      <c r="C5" s="229"/>
      <c r="D5" s="82" t="s">
        <v>140</v>
      </c>
      <c r="E5" s="245"/>
      <c r="F5" s="245"/>
      <c r="G5" s="245"/>
      <c r="H5" s="245"/>
      <c r="I5" s="245"/>
      <c r="J5" s="245"/>
      <c r="K5" s="245"/>
      <c r="L5" s="246"/>
      <c r="N5" s="239"/>
      <c r="O5" s="240"/>
      <c r="P5" s="240"/>
      <c r="Q5" s="240"/>
      <c r="R5" s="240"/>
      <c r="S5" s="241"/>
    </row>
    <row r="6" spans="1:32" ht="12" customHeight="1">
      <c r="A6" s="230"/>
      <c r="B6" s="231"/>
      <c r="C6" s="232"/>
      <c r="D6" s="83" t="s">
        <v>82</v>
      </c>
      <c r="E6" s="247"/>
      <c r="F6" s="247"/>
      <c r="G6" s="247"/>
      <c r="H6" s="247"/>
      <c r="I6" s="247"/>
      <c r="J6" s="247"/>
      <c r="K6" s="247"/>
      <c r="L6" s="248"/>
      <c r="N6" s="239"/>
      <c r="O6" s="240"/>
      <c r="P6" s="240"/>
      <c r="Q6" s="240"/>
      <c r="R6" s="240"/>
      <c r="S6" s="241"/>
    </row>
    <row r="7" spans="1:32" ht="25.35" customHeight="1" thickBot="1">
      <c r="A7" s="260" t="s">
        <v>40</v>
      </c>
      <c r="B7" s="261"/>
      <c r="C7" s="262"/>
      <c r="D7" s="263"/>
      <c r="E7" s="264"/>
      <c r="F7" s="264"/>
      <c r="G7" s="264"/>
      <c r="H7" s="264"/>
      <c r="I7" s="264"/>
      <c r="J7" s="264"/>
      <c r="K7" s="264"/>
      <c r="L7" s="265"/>
      <c r="N7" s="242"/>
      <c r="O7" s="243"/>
      <c r="P7" s="243"/>
      <c r="Q7" s="243"/>
      <c r="R7" s="243"/>
      <c r="S7" s="244"/>
    </row>
    <row r="8" spans="1:32" ht="25.35" customHeight="1" thickBot="1">
      <c r="A8" s="42" t="s">
        <v>42</v>
      </c>
      <c r="B8" s="43" t="s">
        <v>43</v>
      </c>
      <c r="C8" s="266" t="s">
        <v>44</v>
      </c>
      <c r="D8" s="266"/>
      <c r="E8" s="266"/>
      <c r="F8" s="266"/>
      <c r="G8" s="266" t="s">
        <v>45</v>
      </c>
      <c r="H8" s="266"/>
      <c r="I8" s="266" t="s">
        <v>46</v>
      </c>
      <c r="J8" s="266"/>
      <c r="K8" s="43" t="s">
        <v>62</v>
      </c>
      <c r="L8" s="44" t="s">
        <v>108</v>
      </c>
    </row>
    <row r="9" spans="1:32" ht="19.350000000000001" customHeight="1">
      <c r="A9" s="45">
        <v>1</v>
      </c>
      <c r="B9" s="84"/>
      <c r="C9" s="267"/>
      <c r="D9" s="267"/>
      <c r="E9" s="267"/>
      <c r="F9" s="267"/>
      <c r="G9" s="253"/>
      <c r="H9" s="253"/>
      <c r="I9" s="254"/>
      <c r="J9" s="254"/>
      <c r="K9" s="47"/>
      <c r="L9" s="48"/>
      <c r="N9" s="249" t="s">
        <v>41</v>
      </c>
      <c r="O9" s="250"/>
      <c r="P9" s="250"/>
      <c r="Q9" s="250"/>
      <c r="R9" s="250"/>
      <c r="S9" s="251"/>
    </row>
    <row r="10" spans="1:32" ht="19.350000000000001" customHeight="1">
      <c r="A10" s="45">
        <v>2</v>
      </c>
      <c r="B10" s="84"/>
      <c r="C10" s="252"/>
      <c r="D10" s="252"/>
      <c r="E10" s="252"/>
      <c r="F10" s="252"/>
      <c r="G10" s="253"/>
      <c r="H10" s="253"/>
      <c r="I10" s="254"/>
      <c r="J10" s="254"/>
      <c r="K10" s="47"/>
      <c r="L10" s="48"/>
      <c r="N10" s="255" t="s">
        <v>63</v>
      </c>
      <c r="O10" s="256"/>
      <c r="P10" s="257"/>
      <c r="Q10" s="258" t="s">
        <v>47</v>
      </c>
      <c r="R10" s="256"/>
      <c r="S10" s="259"/>
    </row>
    <row r="11" spans="1:32" ht="19.350000000000001" customHeight="1">
      <c r="A11" s="45">
        <v>3</v>
      </c>
      <c r="B11" s="84"/>
      <c r="C11" s="267"/>
      <c r="D11" s="267"/>
      <c r="E11" s="267"/>
      <c r="F11" s="267"/>
      <c r="G11" s="253"/>
      <c r="H11" s="253"/>
      <c r="I11" s="254"/>
      <c r="J11" s="254"/>
      <c r="K11" s="47"/>
      <c r="L11" s="48"/>
      <c r="N11" s="49" t="s">
        <v>48</v>
      </c>
      <c r="O11" s="268" t="s">
        <v>49</v>
      </c>
      <c r="P11" s="257"/>
      <c r="Q11" s="50" t="s">
        <v>48</v>
      </c>
      <c r="R11" s="268" t="s">
        <v>49</v>
      </c>
      <c r="S11" s="259"/>
    </row>
    <row r="12" spans="1:32" ht="19.350000000000001" customHeight="1">
      <c r="A12" s="45">
        <v>4</v>
      </c>
      <c r="B12" s="84"/>
      <c r="C12" s="252"/>
      <c r="D12" s="252"/>
      <c r="E12" s="252"/>
      <c r="F12" s="252"/>
      <c r="G12" s="253"/>
      <c r="H12" s="253"/>
      <c r="I12" s="254"/>
      <c r="J12" s="254"/>
      <c r="K12" s="47"/>
      <c r="L12" s="48"/>
      <c r="N12" s="51"/>
      <c r="O12" s="52"/>
      <c r="P12" s="53"/>
      <c r="Q12" s="54"/>
      <c r="R12" s="268"/>
      <c r="S12" s="259"/>
    </row>
    <row r="13" spans="1:32" ht="19.350000000000001" customHeight="1">
      <c r="A13" s="45">
        <v>5</v>
      </c>
      <c r="B13" s="84"/>
      <c r="C13" s="267"/>
      <c r="D13" s="267"/>
      <c r="E13" s="267"/>
      <c r="F13" s="267"/>
      <c r="G13" s="253"/>
      <c r="H13" s="253"/>
      <c r="I13" s="254"/>
      <c r="J13" s="254"/>
      <c r="K13" s="47"/>
      <c r="L13" s="48"/>
      <c r="N13" s="51"/>
      <c r="O13" s="52"/>
      <c r="P13" s="53"/>
      <c r="Q13" s="54"/>
      <c r="R13" s="268"/>
      <c r="S13" s="259"/>
    </row>
    <row r="14" spans="1:32" ht="19.350000000000001" customHeight="1">
      <c r="A14" s="45">
        <v>6</v>
      </c>
      <c r="B14" s="84"/>
      <c r="C14" s="252"/>
      <c r="D14" s="252"/>
      <c r="E14" s="252"/>
      <c r="F14" s="252"/>
      <c r="G14" s="253"/>
      <c r="H14" s="253"/>
      <c r="I14" s="254"/>
      <c r="J14" s="254"/>
      <c r="K14" s="47"/>
      <c r="L14" s="48"/>
      <c r="N14" s="51"/>
      <c r="O14" s="52"/>
      <c r="P14" s="53"/>
      <c r="Q14" s="54"/>
      <c r="R14" s="268"/>
      <c r="S14" s="259"/>
    </row>
    <row r="15" spans="1:32" ht="19.350000000000001" customHeight="1">
      <c r="A15" s="45">
        <v>7</v>
      </c>
      <c r="B15" s="84"/>
      <c r="C15" s="252"/>
      <c r="D15" s="252"/>
      <c r="E15" s="252"/>
      <c r="F15" s="252"/>
      <c r="G15" s="253"/>
      <c r="H15" s="253"/>
      <c r="I15" s="254"/>
      <c r="J15" s="254"/>
      <c r="K15" s="47"/>
      <c r="L15" s="48"/>
      <c r="N15" s="51"/>
      <c r="O15" s="52"/>
      <c r="P15" s="53"/>
      <c r="Q15" s="54"/>
      <c r="R15" s="268"/>
      <c r="S15" s="259"/>
    </row>
    <row r="16" spans="1:32" ht="19.350000000000001" customHeight="1">
      <c r="A16" s="45">
        <v>8</v>
      </c>
      <c r="B16" s="84"/>
      <c r="C16" s="267"/>
      <c r="D16" s="267"/>
      <c r="E16" s="267"/>
      <c r="F16" s="267"/>
      <c r="G16" s="253"/>
      <c r="H16" s="253"/>
      <c r="I16" s="254"/>
      <c r="J16" s="254"/>
      <c r="K16" s="47"/>
      <c r="L16" s="48"/>
      <c r="N16" s="51"/>
      <c r="O16" s="52"/>
      <c r="P16" s="53"/>
      <c r="Q16" s="54"/>
      <c r="R16" s="268"/>
      <c r="S16" s="259"/>
    </row>
    <row r="17" spans="1:19" ht="19.350000000000001" customHeight="1">
      <c r="A17" s="45">
        <v>9</v>
      </c>
      <c r="B17" s="84"/>
      <c r="C17" s="267"/>
      <c r="D17" s="267"/>
      <c r="E17" s="267"/>
      <c r="F17" s="267"/>
      <c r="G17" s="253"/>
      <c r="H17" s="253"/>
      <c r="I17" s="254"/>
      <c r="J17" s="254"/>
      <c r="K17" s="47"/>
      <c r="L17" s="48"/>
      <c r="N17" s="51"/>
      <c r="O17" s="52"/>
      <c r="P17" s="53"/>
      <c r="Q17" s="54"/>
      <c r="R17" s="268"/>
      <c r="S17" s="259"/>
    </row>
    <row r="18" spans="1:19" ht="19.350000000000001" customHeight="1">
      <c r="A18" s="45">
        <v>10</v>
      </c>
      <c r="B18" s="84"/>
      <c r="C18" s="271"/>
      <c r="D18" s="271"/>
      <c r="E18" s="271"/>
      <c r="F18" s="271"/>
      <c r="G18" s="272"/>
      <c r="H18" s="272"/>
      <c r="I18" s="254"/>
      <c r="J18" s="254"/>
      <c r="K18" s="47"/>
      <c r="L18" s="48"/>
      <c r="N18" s="51"/>
      <c r="O18" s="52"/>
      <c r="P18" s="53"/>
      <c r="Q18" s="54"/>
      <c r="R18" s="268"/>
      <c r="S18" s="259"/>
    </row>
    <row r="19" spans="1:19" ht="19.350000000000001" customHeight="1">
      <c r="A19" s="45">
        <v>11</v>
      </c>
      <c r="B19" s="84"/>
      <c r="C19" s="267"/>
      <c r="D19" s="267"/>
      <c r="E19" s="267"/>
      <c r="F19" s="267"/>
      <c r="G19" s="253"/>
      <c r="H19" s="253"/>
      <c r="I19" s="254"/>
      <c r="J19" s="254"/>
      <c r="K19" s="47"/>
      <c r="L19" s="48"/>
      <c r="N19" s="51"/>
      <c r="O19" s="52"/>
      <c r="P19" s="53"/>
      <c r="Q19" s="54"/>
      <c r="R19" s="268"/>
      <c r="S19" s="259"/>
    </row>
    <row r="20" spans="1:19" ht="19.350000000000001" customHeight="1" thickBot="1">
      <c r="A20" s="45">
        <v>12</v>
      </c>
      <c r="B20" s="84"/>
      <c r="C20" s="252"/>
      <c r="D20" s="252"/>
      <c r="E20" s="252"/>
      <c r="F20" s="252"/>
      <c r="G20" s="253"/>
      <c r="H20" s="253"/>
      <c r="I20" s="254"/>
      <c r="J20" s="254"/>
      <c r="K20" s="47"/>
      <c r="L20" s="48"/>
      <c r="N20" s="55"/>
      <c r="O20" s="56"/>
      <c r="P20" s="57"/>
      <c r="Q20" s="58"/>
      <c r="R20" s="269"/>
      <c r="S20" s="270"/>
    </row>
    <row r="21" spans="1:19" ht="19.350000000000001" customHeight="1" thickBot="1">
      <c r="A21" s="45">
        <v>13</v>
      </c>
      <c r="B21" s="84"/>
      <c r="C21" s="252"/>
      <c r="D21" s="252"/>
      <c r="E21" s="252"/>
      <c r="F21" s="252"/>
      <c r="G21" s="253"/>
      <c r="H21" s="253"/>
      <c r="I21" s="254"/>
      <c r="J21" s="254"/>
      <c r="K21" s="47"/>
      <c r="L21" s="48"/>
    </row>
    <row r="22" spans="1:19" ht="19.350000000000001" customHeight="1">
      <c r="A22" s="45">
        <v>14</v>
      </c>
      <c r="B22" s="84"/>
      <c r="C22" s="267"/>
      <c r="D22" s="267"/>
      <c r="E22" s="267"/>
      <c r="F22" s="267"/>
      <c r="G22" s="253"/>
      <c r="H22" s="253"/>
      <c r="I22" s="254"/>
      <c r="J22" s="254"/>
      <c r="K22" s="47"/>
      <c r="L22" s="48"/>
      <c r="N22" s="275" t="s">
        <v>50</v>
      </c>
      <c r="O22" s="276"/>
      <c r="P22" s="276"/>
      <c r="Q22" s="276"/>
      <c r="R22" s="276"/>
      <c r="S22" s="277"/>
    </row>
    <row r="23" spans="1:19" ht="19.350000000000001" customHeight="1">
      <c r="A23" s="45">
        <v>15</v>
      </c>
      <c r="B23" s="84"/>
      <c r="C23" s="267"/>
      <c r="D23" s="267"/>
      <c r="E23" s="267"/>
      <c r="F23" s="267"/>
      <c r="G23" s="253"/>
      <c r="H23" s="253"/>
      <c r="I23" s="254"/>
      <c r="J23" s="254"/>
      <c r="K23" s="47"/>
      <c r="L23" s="48"/>
      <c r="N23" s="278"/>
      <c r="O23" s="279"/>
      <c r="P23" s="279"/>
      <c r="Q23" s="279"/>
      <c r="R23" s="279"/>
      <c r="S23" s="280"/>
    </row>
    <row r="24" spans="1:19" ht="19.350000000000001" customHeight="1">
      <c r="A24" s="45">
        <v>16</v>
      </c>
      <c r="B24" s="84"/>
      <c r="C24" s="267"/>
      <c r="D24" s="267"/>
      <c r="E24" s="267"/>
      <c r="F24" s="267"/>
      <c r="G24" s="253"/>
      <c r="H24" s="253"/>
      <c r="I24" s="254"/>
      <c r="J24" s="254"/>
      <c r="K24" s="47"/>
      <c r="L24" s="48"/>
      <c r="N24" s="281" t="s">
        <v>51</v>
      </c>
      <c r="O24" s="282"/>
      <c r="P24" s="282"/>
      <c r="Q24" s="283" t="s">
        <v>52</v>
      </c>
      <c r="R24" s="283"/>
      <c r="S24" s="284"/>
    </row>
    <row r="25" spans="1:19" ht="19.350000000000001" customHeight="1">
      <c r="A25" s="45">
        <v>17</v>
      </c>
      <c r="B25" s="84"/>
      <c r="C25" s="267"/>
      <c r="D25" s="267"/>
      <c r="E25" s="267"/>
      <c r="F25" s="267"/>
      <c r="G25" s="253"/>
      <c r="H25" s="253"/>
      <c r="I25" s="254"/>
      <c r="J25" s="254"/>
      <c r="K25" s="47"/>
      <c r="L25" s="48"/>
      <c r="N25" s="273"/>
      <c r="O25" s="274"/>
      <c r="P25" s="274"/>
      <c r="Q25" s="285"/>
      <c r="R25" s="285"/>
      <c r="S25" s="286"/>
    </row>
    <row r="26" spans="1:19" ht="19.350000000000001" customHeight="1">
      <c r="A26" s="45">
        <v>18</v>
      </c>
      <c r="B26" s="84"/>
      <c r="C26" s="252"/>
      <c r="D26" s="252"/>
      <c r="E26" s="252"/>
      <c r="F26" s="252"/>
      <c r="G26" s="253"/>
      <c r="H26" s="253"/>
      <c r="I26" s="254"/>
      <c r="J26" s="254"/>
      <c r="K26" s="47"/>
      <c r="L26" s="48"/>
      <c r="N26" s="273"/>
      <c r="O26" s="274"/>
      <c r="P26" s="274"/>
      <c r="Q26" s="285"/>
      <c r="R26" s="285"/>
      <c r="S26" s="286"/>
    </row>
    <row r="27" spans="1:19" ht="19.350000000000001" customHeight="1">
      <c r="A27" s="45">
        <v>19</v>
      </c>
      <c r="B27" s="84"/>
      <c r="C27" s="252"/>
      <c r="D27" s="252"/>
      <c r="E27" s="252"/>
      <c r="F27" s="252"/>
      <c r="G27" s="253"/>
      <c r="H27" s="253"/>
      <c r="I27" s="254"/>
      <c r="J27" s="254"/>
      <c r="K27" s="47"/>
      <c r="L27" s="48"/>
      <c r="N27" s="62"/>
      <c r="O27" s="59"/>
      <c r="P27" s="61"/>
      <c r="Q27" s="61"/>
      <c r="R27" s="59"/>
      <c r="S27" s="60"/>
    </row>
    <row r="28" spans="1:19" ht="19.350000000000001" customHeight="1">
      <c r="A28" s="45">
        <v>20</v>
      </c>
      <c r="B28" s="84"/>
      <c r="C28" s="267"/>
      <c r="D28" s="267"/>
      <c r="E28" s="267"/>
      <c r="F28" s="267"/>
      <c r="G28" s="253"/>
      <c r="H28" s="253"/>
      <c r="I28" s="254"/>
      <c r="J28" s="254"/>
      <c r="K28" s="47"/>
      <c r="L28" s="48"/>
      <c r="N28" s="62"/>
      <c r="O28" s="59"/>
      <c r="Q28" s="63"/>
      <c r="R28" s="59"/>
      <c r="S28" s="60"/>
    </row>
    <row r="29" spans="1:19" ht="19.350000000000001" customHeight="1">
      <c r="A29" s="45">
        <v>21</v>
      </c>
      <c r="B29" s="84"/>
      <c r="C29" s="267"/>
      <c r="D29" s="267"/>
      <c r="E29" s="267"/>
      <c r="F29" s="267"/>
      <c r="G29" s="253"/>
      <c r="H29" s="253"/>
      <c r="I29" s="254"/>
      <c r="J29" s="254"/>
      <c r="K29" s="47"/>
      <c r="L29" s="48"/>
      <c r="N29" s="62"/>
      <c r="O29" s="59"/>
      <c r="P29" s="64"/>
      <c r="Q29" s="61"/>
      <c r="R29" s="59"/>
      <c r="S29" s="60"/>
    </row>
    <row r="30" spans="1:19" ht="19.350000000000001" customHeight="1" thickBot="1">
      <c r="A30" s="45">
        <v>22</v>
      </c>
      <c r="B30" s="84"/>
      <c r="C30" s="271"/>
      <c r="D30" s="271"/>
      <c r="E30" s="271"/>
      <c r="F30" s="271"/>
      <c r="G30" s="272"/>
      <c r="H30" s="272"/>
      <c r="I30" s="254"/>
      <c r="J30" s="254"/>
      <c r="K30" s="47"/>
      <c r="L30" s="48"/>
      <c r="N30" s="65"/>
      <c r="O30" s="66"/>
      <c r="P30" s="67"/>
      <c r="Q30" s="67"/>
      <c r="R30" s="66"/>
      <c r="S30" s="68"/>
    </row>
    <row r="31" spans="1:19" ht="19.350000000000001" customHeight="1" thickBot="1">
      <c r="A31" s="45">
        <v>23</v>
      </c>
      <c r="B31" s="46"/>
      <c r="C31" s="290"/>
      <c r="D31" s="290"/>
      <c r="E31" s="290"/>
      <c r="F31" s="290"/>
      <c r="G31" s="291"/>
      <c r="H31" s="292"/>
      <c r="I31" s="254"/>
      <c r="J31" s="254"/>
      <c r="K31" s="47"/>
      <c r="L31" s="48"/>
    </row>
    <row r="32" spans="1:19" ht="19.350000000000001" customHeight="1">
      <c r="A32" s="45">
        <v>24</v>
      </c>
      <c r="B32" s="46"/>
      <c r="C32" s="290"/>
      <c r="D32" s="290"/>
      <c r="E32" s="290"/>
      <c r="F32" s="290"/>
      <c r="G32" s="291"/>
      <c r="H32" s="292"/>
      <c r="I32" s="254"/>
      <c r="J32" s="254"/>
      <c r="K32" s="47"/>
      <c r="L32" s="48"/>
      <c r="N32" s="287" t="s">
        <v>53</v>
      </c>
      <c r="O32" s="288"/>
      <c r="P32" s="288"/>
      <c r="Q32" s="288"/>
      <c r="R32" s="288"/>
      <c r="S32" s="289"/>
    </row>
    <row r="33" spans="1:19" ht="19.350000000000001" customHeight="1">
      <c r="A33" s="45">
        <v>25</v>
      </c>
      <c r="B33" s="46"/>
      <c r="C33" s="290"/>
      <c r="D33" s="290"/>
      <c r="E33" s="290"/>
      <c r="F33" s="290"/>
      <c r="G33" s="291"/>
      <c r="H33" s="292"/>
      <c r="I33" s="254"/>
      <c r="J33" s="254"/>
      <c r="K33" s="47"/>
      <c r="L33" s="48"/>
      <c r="N33" s="69" t="s">
        <v>54</v>
      </c>
      <c r="O33" s="258" t="s">
        <v>49</v>
      </c>
      <c r="P33" s="257"/>
      <c r="Q33" s="43" t="s">
        <v>54</v>
      </c>
      <c r="R33" s="258" t="s">
        <v>49</v>
      </c>
      <c r="S33" s="259"/>
    </row>
    <row r="34" spans="1:19" ht="19.350000000000001" customHeight="1">
      <c r="A34" s="45">
        <v>26</v>
      </c>
      <c r="B34" s="46"/>
      <c r="C34" s="290"/>
      <c r="D34" s="290"/>
      <c r="E34" s="290"/>
      <c r="F34" s="290"/>
      <c r="G34" s="291"/>
      <c r="H34" s="292"/>
      <c r="I34" s="254"/>
      <c r="J34" s="254"/>
      <c r="K34" s="47"/>
      <c r="L34" s="48"/>
      <c r="N34" s="70"/>
      <c r="O34" s="258"/>
      <c r="P34" s="257"/>
      <c r="Q34" s="71"/>
      <c r="R34" s="258"/>
      <c r="S34" s="259"/>
    </row>
    <row r="35" spans="1:19" ht="19.350000000000001" customHeight="1">
      <c r="A35" s="45">
        <v>27</v>
      </c>
      <c r="B35" s="46"/>
      <c r="C35" s="293"/>
      <c r="D35" s="294"/>
      <c r="E35" s="294"/>
      <c r="F35" s="295"/>
      <c r="G35" s="291"/>
      <c r="H35" s="292"/>
      <c r="I35" s="254"/>
      <c r="J35" s="254"/>
      <c r="K35" s="47"/>
      <c r="L35" s="48"/>
      <c r="N35" s="70"/>
      <c r="O35" s="258"/>
      <c r="P35" s="257"/>
      <c r="Q35" s="71"/>
      <c r="R35" s="258"/>
      <c r="S35" s="259"/>
    </row>
    <row r="36" spans="1:19" ht="19.350000000000001" customHeight="1">
      <c r="A36" s="45">
        <v>28</v>
      </c>
      <c r="B36" s="46"/>
      <c r="C36" s="293"/>
      <c r="D36" s="294"/>
      <c r="E36" s="294"/>
      <c r="F36" s="295"/>
      <c r="G36" s="291"/>
      <c r="H36" s="292"/>
      <c r="I36" s="254"/>
      <c r="J36" s="254"/>
      <c r="K36" s="47"/>
      <c r="L36" s="48"/>
      <c r="N36" s="70"/>
      <c r="O36" s="258"/>
      <c r="P36" s="257"/>
      <c r="Q36" s="71"/>
      <c r="R36" s="258"/>
      <c r="S36" s="259"/>
    </row>
    <row r="37" spans="1:19" ht="19.350000000000001" customHeight="1">
      <c r="A37" s="45">
        <v>29</v>
      </c>
      <c r="B37" s="46"/>
      <c r="C37" s="290"/>
      <c r="D37" s="290"/>
      <c r="E37" s="290"/>
      <c r="F37" s="290"/>
      <c r="G37" s="291"/>
      <c r="H37" s="292"/>
      <c r="I37" s="254"/>
      <c r="J37" s="254"/>
      <c r="K37" s="47"/>
      <c r="L37" s="48"/>
      <c r="N37" s="70"/>
      <c r="O37" s="258"/>
      <c r="P37" s="257"/>
      <c r="Q37" s="71"/>
      <c r="R37" s="258"/>
      <c r="S37" s="259"/>
    </row>
    <row r="38" spans="1:19" ht="19.350000000000001" customHeight="1" thickBot="1">
      <c r="A38" s="45">
        <v>30</v>
      </c>
      <c r="B38" s="72"/>
      <c r="C38" s="296"/>
      <c r="D38" s="296"/>
      <c r="E38" s="296"/>
      <c r="F38" s="296"/>
      <c r="G38" s="297"/>
      <c r="H38" s="298"/>
      <c r="I38" s="299"/>
      <c r="J38" s="299"/>
      <c r="K38" s="72"/>
      <c r="L38" s="73"/>
      <c r="N38" s="74"/>
      <c r="O38" s="300"/>
      <c r="P38" s="301"/>
      <c r="Q38" s="75"/>
      <c r="R38" s="300"/>
      <c r="S38" s="270"/>
    </row>
    <row r="39" spans="1:19" ht="12" customHeight="1">
      <c r="N39" s="40" t="s">
        <v>55</v>
      </c>
    </row>
    <row r="40" spans="1:19" ht="13.35" customHeight="1" thickBot="1">
      <c r="A40" s="76" t="s">
        <v>56</v>
      </c>
    </row>
    <row r="41" spans="1:19" ht="15.6" customHeight="1">
      <c r="A41" s="302"/>
      <c r="B41" s="303"/>
      <c r="C41" s="303"/>
      <c r="D41" s="306" t="s">
        <v>57</v>
      </c>
      <c r="E41" s="307"/>
      <c r="F41" s="307"/>
      <c r="G41" s="307"/>
      <c r="H41" s="307"/>
      <c r="I41" s="307"/>
      <c r="J41" s="306" t="s">
        <v>64</v>
      </c>
      <c r="K41" s="307"/>
      <c r="L41" s="307"/>
      <c r="M41" s="307"/>
      <c r="N41" s="307"/>
      <c r="O41" s="307"/>
      <c r="P41" s="307"/>
      <c r="Q41" s="77"/>
    </row>
    <row r="42" spans="1:19" ht="15.6" customHeight="1">
      <c r="A42" s="304"/>
      <c r="B42" s="305"/>
      <c r="C42" s="305"/>
      <c r="D42" s="308" t="s">
        <v>58</v>
      </c>
      <c r="E42" s="309"/>
      <c r="F42" s="310" t="s">
        <v>59</v>
      </c>
      <c r="G42" s="309"/>
      <c r="H42" s="310" t="s">
        <v>65</v>
      </c>
      <c r="I42" s="321"/>
      <c r="J42" s="308" t="s">
        <v>66</v>
      </c>
      <c r="K42" s="309"/>
      <c r="L42" s="310" t="s">
        <v>67</v>
      </c>
      <c r="M42" s="321"/>
      <c r="N42" s="309"/>
      <c r="O42" s="322" t="s">
        <v>68</v>
      </c>
      <c r="P42" s="323"/>
      <c r="Q42" s="324"/>
    </row>
    <row r="43" spans="1:19" ht="15.6" customHeight="1">
      <c r="A43" s="308" t="s">
        <v>69</v>
      </c>
      <c r="B43" s="321"/>
      <c r="C43" s="321"/>
      <c r="D43" s="325"/>
      <c r="E43" s="326"/>
      <c r="F43" s="311"/>
      <c r="G43" s="326"/>
      <c r="H43" s="311"/>
      <c r="I43" s="312"/>
      <c r="J43" s="325"/>
      <c r="K43" s="326"/>
      <c r="L43" s="311"/>
      <c r="M43" s="312"/>
      <c r="N43" s="326"/>
      <c r="O43" s="311"/>
      <c r="P43" s="312"/>
      <c r="Q43" s="313"/>
    </row>
    <row r="44" spans="1:19" ht="15.6" customHeight="1" thickBot="1">
      <c r="A44" s="314" t="s">
        <v>70</v>
      </c>
      <c r="B44" s="315"/>
      <c r="C44" s="315"/>
      <c r="D44" s="316"/>
      <c r="E44" s="317"/>
      <c r="F44" s="318"/>
      <c r="G44" s="317"/>
      <c r="H44" s="318"/>
      <c r="I44" s="319"/>
      <c r="J44" s="316"/>
      <c r="K44" s="317"/>
      <c r="L44" s="318"/>
      <c r="M44" s="319"/>
      <c r="N44" s="317"/>
      <c r="O44" s="318"/>
      <c r="P44" s="319"/>
      <c r="Q44" s="320"/>
    </row>
    <row r="45" spans="1:19" ht="15.6" customHeight="1">
      <c r="A45" s="78" t="s">
        <v>71</v>
      </c>
      <c r="I45" s="78" t="s">
        <v>72</v>
      </c>
    </row>
    <row r="46" spans="1:19" ht="15.6" customHeight="1">
      <c r="A46" s="78" t="s">
        <v>73</v>
      </c>
    </row>
    <row r="47" spans="1:19" ht="15.6" customHeight="1">
      <c r="A47" s="78" t="s">
        <v>74</v>
      </c>
    </row>
    <row r="48" spans="1:19" ht="4.3499999999999996" customHeight="1"/>
    <row r="49" spans="1:16" ht="17.25" customHeight="1">
      <c r="A49" s="78" t="s">
        <v>75</v>
      </c>
    </row>
    <row r="50" spans="1:16" ht="16.5" customHeight="1">
      <c r="I50" s="40" t="s">
        <v>76</v>
      </c>
    </row>
    <row r="51" spans="1:16" ht="30.6" customHeight="1">
      <c r="I51" s="79" t="s">
        <v>77</v>
      </c>
      <c r="J51" s="79"/>
      <c r="K51" s="79"/>
      <c r="L51" s="79"/>
      <c r="M51" s="79"/>
      <c r="N51" s="79"/>
      <c r="O51" s="79"/>
      <c r="P51" s="79" t="s">
        <v>78</v>
      </c>
    </row>
    <row r="52" spans="1:16" ht="15" customHeight="1"/>
  </sheetData>
  <mergeCells count="160">
    <mergeCell ref="O43:Q43"/>
    <mergeCell ref="A44:C44"/>
    <mergeCell ref="D44:E44"/>
    <mergeCell ref="F44:G44"/>
    <mergeCell ref="H44:I44"/>
    <mergeCell ref="J44:K44"/>
    <mergeCell ref="L44:N44"/>
    <mergeCell ref="O44:Q44"/>
    <mergeCell ref="H42:I42"/>
    <mergeCell ref="J42:K42"/>
    <mergeCell ref="L42:N42"/>
    <mergeCell ref="O42:Q42"/>
    <mergeCell ref="A43:C43"/>
    <mergeCell ref="D43:E43"/>
    <mergeCell ref="F43:G43"/>
    <mergeCell ref="H43:I43"/>
    <mergeCell ref="J43:K43"/>
    <mergeCell ref="L43:N43"/>
    <mergeCell ref="C38:F38"/>
    <mergeCell ref="G38:H38"/>
    <mergeCell ref="I38:J38"/>
    <mergeCell ref="O38:P38"/>
    <mergeCell ref="R38:S38"/>
    <mergeCell ref="A41:C42"/>
    <mergeCell ref="D41:I41"/>
    <mergeCell ref="J41:P41"/>
    <mergeCell ref="D42:E42"/>
    <mergeCell ref="F42:G42"/>
    <mergeCell ref="C36:F36"/>
    <mergeCell ref="G36:H36"/>
    <mergeCell ref="I36:J36"/>
    <mergeCell ref="O36:P36"/>
    <mergeCell ref="R36:S36"/>
    <mergeCell ref="C37:F37"/>
    <mergeCell ref="G37:H37"/>
    <mergeCell ref="I37:J37"/>
    <mergeCell ref="O37:P37"/>
    <mergeCell ref="R37:S37"/>
    <mergeCell ref="C34:F34"/>
    <mergeCell ref="G34:H34"/>
    <mergeCell ref="I34:J34"/>
    <mergeCell ref="O34:P34"/>
    <mergeCell ref="R34:S34"/>
    <mergeCell ref="C35:F35"/>
    <mergeCell ref="G35:H35"/>
    <mergeCell ref="I35:J35"/>
    <mergeCell ref="O35:P35"/>
    <mergeCell ref="R35:S35"/>
    <mergeCell ref="N32:S32"/>
    <mergeCell ref="C33:F33"/>
    <mergeCell ref="G33:H33"/>
    <mergeCell ref="I33:J33"/>
    <mergeCell ref="O33:P33"/>
    <mergeCell ref="R33:S33"/>
    <mergeCell ref="C31:F31"/>
    <mergeCell ref="G31:H31"/>
    <mergeCell ref="I31:J31"/>
    <mergeCell ref="C32:F32"/>
    <mergeCell ref="G32:H32"/>
    <mergeCell ref="I32:J32"/>
    <mergeCell ref="C29:F29"/>
    <mergeCell ref="G29:H29"/>
    <mergeCell ref="I29:J29"/>
    <mergeCell ref="C30:F30"/>
    <mergeCell ref="G30:H30"/>
    <mergeCell ref="I30:J30"/>
    <mergeCell ref="C27:F27"/>
    <mergeCell ref="G27:H27"/>
    <mergeCell ref="I27:J27"/>
    <mergeCell ref="C28:F28"/>
    <mergeCell ref="G28:H28"/>
    <mergeCell ref="I28:J28"/>
    <mergeCell ref="C25:F25"/>
    <mergeCell ref="G25:H25"/>
    <mergeCell ref="I25:J25"/>
    <mergeCell ref="N25:P26"/>
    <mergeCell ref="C26:F26"/>
    <mergeCell ref="G26:H26"/>
    <mergeCell ref="I26:J26"/>
    <mergeCell ref="N22:S23"/>
    <mergeCell ref="C23:F23"/>
    <mergeCell ref="G23:H23"/>
    <mergeCell ref="I23:J23"/>
    <mergeCell ref="C24:F24"/>
    <mergeCell ref="G24:H24"/>
    <mergeCell ref="I24:J24"/>
    <mergeCell ref="N24:P24"/>
    <mergeCell ref="Q24:S24"/>
    <mergeCell ref="Q25:S26"/>
    <mergeCell ref="C21:F21"/>
    <mergeCell ref="G21:H21"/>
    <mergeCell ref="I21:J21"/>
    <mergeCell ref="C22:F22"/>
    <mergeCell ref="G22:H22"/>
    <mergeCell ref="I22:J22"/>
    <mergeCell ref="C19:F19"/>
    <mergeCell ref="G19:H19"/>
    <mergeCell ref="I19:J19"/>
    <mergeCell ref="R19:S19"/>
    <mergeCell ref="C20:F20"/>
    <mergeCell ref="G20:H20"/>
    <mergeCell ref="I20:J20"/>
    <mergeCell ref="R20:S20"/>
    <mergeCell ref="C17:F17"/>
    <mergeCell ref="G17:H17"/>
    <mergeCell ref="I17:J17"/>
    <mergeCell ref="R17:S17"/>
    <mergeCell ref="C18:F18"/>
    <mergeCell ref="G18:H18"/>
    <mergeCell ref="I18:J18"/>
    <mergeCell ref="R18:S18"/>
    <mergeCell ref="C15:F15"/>
    <mergeCell ref="G15:H15"/>
    <mergeCell ref="I15:J15"/>
    <mergeCell ref="R15:S15"/>
    <mergeCell ref="C16:F16"/>
    <mergeCell ref="G16:H16"/>
    <mergeCell ref="I16:J16"/>
    <mergeCell ref="R16:S16"/>
    <mergeCell ref="C13:F13"/>
    <mergeCell ref="G13:H13"/>
    <mergeCell ref="I13:J13"/>
    <mergeCell ref="R13:S13"/>
    <mergeCell ref="C14:F14"/>
    <mergeCell ref="G14:H14"/>
    <mergeCell ref="I14:J14"/>
    <mergeCell ref="R14:S14"/>
    <mergeCell ref="C11:F11"/>
    <mergeCell ref="G11:H11"/>
    <mergeCell ref="I11:J11"/>
    <mergeCell ref="O11:P11"/>
    <mergeCell ref="R11:S11"/>
    <mergeCell ref="C12:F12"/>
    <mergeCell ref="G12:H12"/>
    <mergeCell ref="I12:J12"/>
    <mergeCell ref="R12:S12"/>
    <mergeCell ref="N9:S9"/>
    <mergeCell ref="C10:F10"/>
    <mergeCell ref="G10:H10"/>
    <mergeCell ref="I10:J10"/>
    <mergeCell ref="N10:P10"/>
    <mergeCell ref="Q10:S10"/>
    <mergeCell ref="A7:C7"/>
    <mergeCell ref="D7:L7"/>
    <mergeCell ref="C8:F8"/>
    <mergeCell ref="G8:H8"/>
    <mergeCell ref="I8:J8"/>
    <mergeCell ref="C9:F9"/>
    <mergeCell ref="G9:H9"/>
    <mergeCell ref="I9:J9"/>
    <mergeCell ref="A1:S1"/>
    <mergeCell ref="A2:S2"/>
    <mergeCell ref="A3:C3"/>
    <mergeCell ref="D3:L3"/>
    <mergeCell ref="N3:S3"/>
    <mergeCell ref="A4:C6"/>
    <mergeCell ref="D4:L4"/>
    <mergeCell ref="N4:S7"/>
    <mergeCell ref="E5:L5"/>
    <mergeCell ref="E6:L6"/>
  </mergeCells>
  <phoneticPr fontId="1"/>
  <dataValidations count="1">
    <dataValidation type="list" allowBlank="1" showInputMessage="1" showErrorMessage="1" sqref="I9:J29" xr:uid="{00000000-0002-0000-0100-000000000000}">
      <formula1>"○"</formula1>
    </dataValidation>
  </dataValidations>
  <pageMargins left="3.937007874015748E-2" right="3.937007874015748E-2" top="0.35433070866141736" bottom="0.35433070866141736" header="0.11811023622047245" footer="0.11811023622047245"/>
  <pageSetup paperSize="9" scale="87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workbookViewId="0"/>
  </sheetViews>
  <sheetFormatPr defaultColWidth="9" defaultRowHeight="28.2"/>
  <cols>
    <col min="1" max="1" width="8.6640625" style="14" customWidth="1"/>
    <col min="2" max="2" width="24.6640625" style="13" customWidth="1"/>
    <col min="3" max="3" width="1.6640625" style="13" customWidth="1"/>
    <col min="4" max="4" width="8.6640625" style="13" customWidth="1"/>
    <col min="5" max="5" width="9" style="14"/>
    <col min="6" max="6" width="8.6640625" style="14" customWidth="1"/>
    <col min="7" max="7" width="1.6640625" style="14" customWidth="1"/>
    <col min="8" max="8" width="24.6640625" style="13" customWidth="1"/>
    <col min="9" max="9" width="8.6640625" style="13" customWidth="1"/>
    <col min="10" max="16384" width="9" style="13"/>
  </cols>
  <sheetData>
    <row r="1" spans="1:8" ht="34.799999999999997">
      <c r="A1" s="12" t="s">
        <v>14</v>
      </c>
    </row>
    <row r="2" spans="1:8" ht="30" customHeight="1">
      <c r="A2" s="15"/>
    </row>
    <row r="3" spans="1:8">
      <c r="A3" s="327" t="str">
        <f>要項!$A$1</f>
        <v>令和６年度静岡県春季サッカー大会中東部支部予選</v>
      </c>
      <c r="B3" s="327"/>
      <c r="C3" s="327"/>
      <c r="D3" s="327"/>
      <c r="E3" s="327"/>
      <c r="F3" s="327"/>
      <c r="G3" s="327"/>
      <c r="H3" s="327"/>
    </row>
    <row r="5" spans="1:8" ht="28.8" thickBot="1">
      <c r="A5" s="16" t="s">
        <v>15</v>
      </c>
      <c r="B5" s="16"/>
      <c r="C5" s="16"/>
      <c r="D5" s="16"/>
      <c r="E5" s="16"/>
      <c r="F5" s="16"/>
      <c r="G5" s="16"/>
      <c r="H5" s="17" t="s">
        <v>16</v>
      </c>
    </row>
    <row r="6" spans="1:8" ht="15" customHeight="1" thickTop="1"/>
    <row r="7" spans="1:8" ht="50.1" customHeight="1" thickBot="1">
      <c r="A7" s="14">
        <v>1</v>
      </c>
      <c r="B7" s="18"/>
      <c r="D7" s="19"/>
      <c r="E7" s="14" t="s">
        <v>4</v>
      </c>
      <c r="F7" s="20"/>
      <c r="H7" s="18"/>
    </row>
    <row r="8" spans="1:8" ht="3" customHeight="1"/>
    <row r="9" spans="1:8" ht="50.1" customHeight="1" thickBot="1">
      <c r="A9" s="14">
        <v>2</v>
      </c>
      <c r="B9" s="18"/>
      <c r="D9" s="19"/>
      <c r="E9" s="14" t="s">
        <v>4</v>
      </c>
      <c r="F9" s="20"/>
      <c r="H9" s="18"/>
    </row>
    <row r="10" spans="1:8" ht="3" customHeight="1"/>
    <row r="11" spans="1:8" ht="50.1" customHeight="1" thickBot="1">
      <c r="A11" s="14">
        <v>3</v>
      </c>
      <c r="B11" s="18"/>
      <c r="D11" s="19"/>
      <c r="E11" s="14" t="s">
        <v>4</v>
      </c>
      <c r="F11" s="20"/>
      <c r="H11" s="18"/>
    </row>
    <row r="12" spans="1:8" ht="3" customHeight="1"/>
    <row r="13" spans="1:8" ht="50.1" customHeight="1" thickBot="1">
      <c r="A13" s="14">
        <v>4</v>
      </c>
      <c r="B13" s="18"/>
      <c r="D13" s="19"/>
      <c r="E13" s="14" t="s">
        <v>4</v>
      </c>
      <c r="F13" s="20"/>
      <c r="H13" s="18"/>
    </row>
    <row r="14" spans="1:8" ht="3" customHeight="1"/>
    <row r="15" spans="1:8" ht="50.1" customHeight="1" thickBot="1">
      <c r="A15" s="14">
        <v>5</v>
      </c>
      <c r="B15" s="18"/>
      <c r="D15" s="19"/>
      <c r="E15" s="14" t="s">
        <v>4</v>
      </c>
      <c r="F15" s="20"/>
      <c r="H15" s="18"/>
    </row>
    <row r="16" spans="1:8" ht="3" customHeight="1"/>
    <row r="17" spans="1:8" ht="50.1" customHeight="1" thickBot="1">
      <c r="A17" s="14">
        <v>6</v>
      </c>
      <c r="B17" s="18"/>
      <c r="D17" s="19"/>
      <c r="E17" s="14" t="s">
        <v>4</v>
      </c>
      <c r="F17" s="20"/>
      <c r="H17" s="18"/>
    </row>
    <row r="18" spans="1:8" ht="3" customHeight="1"/>
    <row r="20" spans="1:8">
      <c r="A20" s="328" t="s">
        <v>17</v>
      </c>
      <c r="B20" s="328"/>
      <c r="C20" s="328"/>
      <c r="D20" s="328"/>
      <c r="E20" s="328"/>
      <c r="F20" s="328"/>
      <c r="G20" s="328"/>
      <c r="H20" s="328"/>
    </row>
    <row r="21" spans="1:8">
      <c r="A21" s="328"/>
      <c r="B21" s="328"/>
      <c r="C21" s="328"/>
      <c r="D21" s="328"/>
      <c r="E21" s="328"/>
      <c r="F21" s="328"/>
      <c r="G21" s="328"/>
      <c r="H21" s="328"/>
    </row>
    <row r="22" spans="1:8" ht="20.100000000000001" customHeight="1" thickBot="1">
      <c r="C22" s="328" t="s">
        <v>18</v>
      </c>
      <c r="D22" s="328"/>
      <c r="E22" s="328"/>
      <c r="F22" s="21"/>
      <c r="G22" s="21"/>
      <c r="H22" s="14"/>
    </row>
    <row r="23" spans="1:8" ht="20.100000000000001" customHeight="1">
      <c r="A23" s="13"/>
      <c r="B23" s="22"/>
      <c r="C23" s="328"/>
      <c r="D23" s="328"/>
      <c r="E23" s="328"/>
      <c r="F23" s="13"/>
      <c r="G23" s="13"/>
      <c r="H23" s="23"/>
    </row>
    <row r="24" spans="1:8" ht="39.9" customHeight="1">
      <c r="B24" s="24" t="s">
        <v>179</v>
      </c>
      <c r="C24" s="14"/>
      <c r="D24" s="14"/>
      <c r="H24" s="25"/>
    </row>
    <row r="25" spans="1:8" ht="39.9" customHeight="1">
      <c r="B25" s="26" t="s">
        <v>174</v>
      </c>
      <c r="H25" s="27"/>
    </row>
    <row r="26" spans="1:8">
      <c r="B26" s="329" t="s">
        <v>180</v>
      </c>
      <c r="C26" s="330"/>
      <c r="D26" s="330"/>
      <c r="E26" s="330"/>
      <c r="F26" s="330"/>
      <c r="G26" s="330"/>
      <c r="H26" s="331"/>
    </row>
    <row r="27" spans="1:8" ht="28.8" thickBot="1">
      <c r="B27" s="332"/>
      <c r="C27" s="333"/>
      <c r="D27" s="333"/>
      <c r="E27" s="333"/>
      <c r="F27" s="333"/>
      <c r="G27" s="333"/>
      <c r="H27" s="334"/>
    </row>
  </sheetData>
  <mergeCells count="4">
    <mergeCell ref="A3:H3"/>
    <mergeCell ref="A20:H21"/>
    <mergeCell ref="C22:E23"/>
    <mergeCell ref="B26:H27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N64"/>
  <sheetViews>
    <sheetView view="pageBreakPreview" zoomScale="80" zoomScaleNormal="90" zoomScaleSheetLayoutView="80" workbookViewId="0">
      <selection sqref="A1:BC1"/>
    </sheetView>
  </sheetViews>
  <sheetFormatPr defaultColWidth="9" defaultRowHeight="21"/>
  <cols>
    <col min="1" max="22" width="4.6640625" style="3" customWidth="1"/>
    <col min="23" max="23" width="4.6640625" style="4" customWidth="1"/>
    <col min="24" max="24" width="4.6640625" style="4" hidden="1" customWidth="1"/>
    <col min="25" max="30" width="4.6640625" style="4" customWidth="1"/>
    <col min="31" max="35" width="4.6640625" style="4" hidden="1" customWidth="1"/>
    <col min="36" max="36" width="4.6640625" style="4" customWidth="1"/>
    <col min="37" max="41" width="4.6640625" style="4" hidden="1" customWidth="1"/>
    <col min="42" max="42" width="4.77734375" style="3" customWidth="1"/>
    <col min="43" max="47" width="4.6640625" style="4" hidden="1" customWidth="1"/>
    <col min="48" max="48" width="4.6640625" style="3" customWidth="1"/>
    <col min="49" max="53" width="4.6640625" style="4" hidden="1" customWidth="1"/>
    <col min="54" max="56" width="4.6640625" style="3" customWidth="1"/>
    <col min="57" max="63" width="2.6640625" style="3" customWidth="1"/>
    <col min="64" max="64" width="4.6640625" style="3" customWidth="1"/>
    <col min="65" max="65" width="2.6640625" style="3" customWidth="1"/>
    <col min="66" max="16384" width="9" style="3"/>
  </cols>
  <sheetData>
    <row r="1" spans="1:66" ht="21.9" customHeight="1">
      <c r="A1" s="393" t="str">
        <f>要項!$A$1</f>
        <v>令和６年度静岡県春季サッカー大会中東部支部予選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  <c r="AG1" s="393"/>
      <c r="AH1" s="393"/>
      <c r="AI1" s="393"/>
      <c r="AJ1" s="393"/>
      <c r="AK1" s="393"/>
      <c r="AL1" s="393"/>
      <c r="AM1" s="393"/>
      <c r="AN1" s="393"/>
      <c r="AO1" s="393"/>
      <c r="AP1" s="393"/>
      <c r="AQ1" s="393"/>
      <c r="AR1" s="393"/>
      <c r="AS1" s="393"/>
      <c r="AT1" s="393"/>
      <c r="AU1" s="393"/>
      <c r="AV1" s="393"/>
      <c r="AW1" s="393"/>
      <c r="AX1" s="393"/>
      <c r="AY1" s="393"/>
      <c r="AZ1" s="393"/>
      <c r="BA1" s="393"/>
      <c r="BB1" s="393"/>
      <c r="BC1" s="393"/>
      <c r="BD1" s="180"/>
      <c r="BF1" s="11"/>
      <c r="BG1" s="11"/>
      <c r="BH1" s="11"/>
      <c r="BI1" s="11"/>
      <c r="BJ1" s="11"/>
      <c r="BK1" s="11"/>
      <c r="BL1" s="11"/>
      <c r="BM1" s="11"/>
      <c r="BN1" s="6"/>
    </row>
    <row r="2" spans="1:66" ht="21.9" customHeight="1">
      <c r="A2" s="394" t="s">
        <v>139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394"/>
      <c r="AP2" s="394"/>
      <c r="AQ2" s="394"/>
      <c r="AR2" s="394"/>
      <c r="AS2" s="394"/>
      <c r="AT2" s="394"/>
      <c r="AU2" s="394"/>
      <c r="AV2" s="394"/>
      <c r="AW2" s="394"/>
      <c r="AX2" s="394"/>
      <c r="AY2" s="394"/>
      <c r="AZ2" s="394"/>
      <c r="BA2" s="394"/>
      <c r="BB2" s="394"/>
      <c r="BC2" s="394"/>
      <c r="BF2" s="11"/>
      <c r="BG2" s="11"/>
      <c r="BH2" s="11"/>
      <c r="BI2" s="11"/>
      <c r="BJ2" s="11"/>
      <c r="BK2" s="11"/>
      <c r="BL2" s="11"/>
      <c r="BM2" s="11"/>
      <c r="BN2" s="6"/>
    </row>
    <row r="3" spans="1:66" ht="21.9" customHeight="1" thickBot="1">
      <c r="A3" s="33" t="s">
        <v>10</v>
      </c>
      <c r="B3" s="33"/>
      <c r="C3" s="33"/>
      <c r="D3" s="33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66" ht="21.9" customHeight="1" thickBot="1">
      <c r="A4" s="399"/>
      <c r="B4" s="391"/>
      <c r="C4" s="391"/>
      <c r="D4" s="400"/>
      <c r="E4" s="390" t="str">
        <f>要項!C65</f>
        <v>清水C</v>
      </c>
      <c r="F4" s="391"/>
      <c r="G4" s="391"/>
      <c r="H4" s="392" t="str">
        <f>要項!I65</f>
        <v>庵原・袖師・飯田</v>
      </c>
      <c r="I4" s="392"/>
      <c r="J4" s="392"/>
      <c r="K4" s="391" t="str">
        <f>要項!O65</f>
        <v>清水E</v>
      </c>
      <c r="L4" s="391"/>
      <c r="M4" s="391"/>
      <c r="N4" s="103" t="s">
        <v>11</v>
      </c>
      <c r="O4" s="100" t="s">
        <v>127</v>
      </c>
      <c r="P4" s="100" t="s">
        <v>128</v>
      </c>
      <c r="Q4" s="100" t="s">
        <v>129</v>
      </c>
      <c r="R4" s="100" t="s">
        <v>125</v>
      </c>
      <c r="S4" s="100" t="s">
        <v>126</v>
      </c>
      <c r="T4" s="100" t="s">
        <v>119</v>
      </c>
      <c r="U4" s="104" t="s">
        <v>118</v>
      </c>
      <c r="V4" s="4"/>
      <c r="AG4" s="3"/>
      <c r="AM4" s="3"/>
      <c r="AP4" s="4"/>
      <c r="AS4" s="3"/>
      <c r="AV4" s="4"/>
      <c r="AY4" s="3"/>
      <c r="AZ4" s="3"/>
      <c r="BA4" s="3"/>
    </row>
    <row r="5" spans="1:66" ht="21.9" customHeight="1" thickTop="1">
      <c r="A5" s="407" t="str">
        <f>要項!C65</f>
        <v>清水C</v>
      </c>
      <c r="B5" s="408"/>
      <c r="C5" s="408"/>
      <c r="D5" s="408"/>
      <c r="E5" s="384"/>
      <c r="F5" s="385"/>
      <c r="G5" s="386"/>
      <c r="H5" s="359" t="str">
        <f>IF(OR(H6="",J6=""),"",IF(H6&gt;J6,"○",IF(H6=J6,"△","●")))</f>
        <v/>
      </c>
      <c r="I5" s="360"/>
      <c r="J5" s="361"/>
      <c r="K5" s="359" t="str">
        <f>IF(OR(K6="",M6=""),"",IF(K6&gt;M6,"○",IF(K6=M6,"△","●")))</f>
        <v/>
      </c>
      <c r="L5" s="360"/>
      <c r="M5" s="361"/>
      <c r="N5" s="368">
        <f>O5*3+P5*1+Q5*0</f>
        <v>0</v>
      </c>
      <c r="O5" s="342">
        <f>COUNTIF(E5:M5,"○")</f>
        <v>0</v>
      </c>
      <c r="P5" s="342">
        <f>COUNTIF(E5:M5,"△")</f>
        <v>0</v>
      </c>
      <c r="Q5" s="342">
        <f>COUNTIF(E5:M5,"●")</f>
        <v>0</v>
      </c>
      <c r="R5" s="352">
        <f>SUM(E6,H6,K6)</f>
        <v>0</v>
      </c>
      <c r="S5" s="352">
        <f>SUM(G6,J6,M6)</f>
        <v>0</v>
      </c>
      <c r="T5" s="352">
        <f>R5-S5</f>
        <v>0</v>
      </c>
      <c r="U5" s="347">
        <f>_xlfn.RANK.EQ(X5,$X$5:$X$10,0)</f>
        <v>1</v>
      </c>
      <c r="V5" s="119"/>
      <c r="X5" s="336">
        <f>N5*100+T5*10+R5*1</f>
        <v>0</v>
      </c>
      <c r="AG5" s="3"/>
      <c r="AM5" s="3"/>
      <c r="AP5" s="4"/>
      <c r="AS5" s="3"/>
      <c r="AV5" s="4"/>
      <c r="AY5" s="3"/>
      <c r="AZ5" s="3"/>
      <c r="BA5" s="3"/>
    </row>
    <row r="6" spans="1:66" ht="21.9" customHeight="1" thickBot="1">
      <c r="A6" s="409"/>
      <c r="B6" s="360"/>
      <c r="C6" s="360"/>
      <c r="D6" s="360"/>
      <c r="E6" s="105"/>
      <c r="F6" s="106"/>
      <c r="G6" s="107"/>
      <c r="H6" s="89" t="str">
        <f>IF(要項!AC74="","",要項!AC74)</f>
        <v/>
      </c>
      <c r="I6" s="88" t="s">
        <v>12</v>
      </c>
      <c r="J6" s="92" t="str">
        <f>IF(要項!AE74="","",要項!AE74)</f>
        <v/>
      </c>
      <c r="K6" s="89" t="str">
        <f>IF(要項!AC70="","",要項!AC70)</f>
        <v/>
      </c>
      <c r="L6" s="88" t="s">
        <v>12</v>
      </c>
      <c r="M6" s="92" t="str">
        <f>IF(要項!AE70="","",要項!AE70)</f>
        <v/>
      </c>
      <c r="N6" s="366"/>
      <c r="O6" s="343"/>
      <c r="P6" s="343"/>
      <c r="Q6" s="343"/>
      <c r="R6" s="353"/>
      <c r="S6" s="353"/>
      <c r="T6" s="353"/>
      <c r="U6" s="348"/>
      <c r="V6" s="119"/>
      <c r="X6" s="336"/>
      <c r="AP6" s="4"/>
      <c r="AV6" s="4"/>
    </row>
    <row r="7" spans="1:66" ht="21.9" customHeight="1">
      <c r="A7" s="401" t="str">
        <f>要項!I65</f>
        <v>庵原・袖師・飯田</v>
      </c>
      <c r="B7" s="402"/>
      <c r="C7" s="402"/>
      <c r="D7" s="403"/>
      <c r="E7" s="358" t="str">
        <f>IF(OR(E8="",G8=""),"",IF(E8&gt;G8,"○",IF(E8=G8,"△","●")))</f>
        <v/>
      </c>
      <c r="F7" s="358"/>
      <c r="G7" s="358"/>
      <c r="H7" s="362"/>
      <c r="I7" s="363"/>
      <c r="J7" s="364"/>
      <c r="K7" s="378" t="str">
        <f>IF(OR(K8="",M8=""),"",IF(K8&gt;M8,"○",IF(K8=M8,"△","●")))</f>
        <v/>
      </c>
      <c r="L7" s="379"/>
      <c r="M7" s="380"/>
      <c r="N7" s="365">
        <f t="shared" ref="N7" si="0">O7*3+P7*1+Q7*0</f>
        <v>0</v>
      </c>
      <c r="O7" s="344">
        <f>COUNTIF(E7:M7,"○")</f>
        <v>0</v>
      </c>
      <c r="P7" s="344">
        <f>COUNTIF(E7:M7,"△")</f>
        <v>0</v>
      </c>
      <c r="Q7" s="344">
        <f>COUNTIF(E7:M7,"●")</f>
        <v>0</v>
      </c>
      <c r="R7" s="352">
        <f t="shared" ref="R7" si="1">SUM(E8,H8,K8)</f>
        <v>0</v>
      </c>
      <c r="S7" s="352">
        <f t="shared" ref="S7" si="2">SUM(G8,J8,M8)</f>
        <v>0</v>
      </c>
      <c r="T7" s="367">
        <f t="shared" ref="T7" si="3">R7-S7</f>
        <v>0</v>
      </c>
      <c r="U7" s="349">
        <f>_xlfn.RANK.EQ(X7,$X$5:$X$10,0)</f>
        <v>1</v>
      </c>
      <c r="V7" s="119"/>
      <c r="X7" s="336">
        <f t="shared" ref="X7" si="4">N7*100+T7*10+R7*1</f>
        <v>0</v>
      </c>
      <c r="Y7" s="3"/>
      <c r="Z7" s="3"/>
      <c r="AA7" s="395" t="s">
        <v>133</v>
      </c>
      <c r="AB7" s="395"/>
      <c r="AC7" s="395" t="s">
        <v>8</v>
      </c>
      <c r="AD7" s="395"/>
      <c r="AE7" s="175"/>
      <c r="AF7" s="175"/>
      <c r="AG7" s="176"/>
      <c r="AH7" s="175"/>
      <c r="AI7" s="175"/>
      <c r="AJ7" s="395" t="s">
        <v>89</v>
      </c>
      <c r="AK7" s="395"/>
      <c r="AL7" s="395"/>
      <c r="AM7" s="395"/>
      <c r="AN7" s="395"/>
      <c r="AO7" s="395"/>
      <c r="AP7" s="395"/>
      <c r="AQ7" s="11"/>
      <c r="AR7" s="11"/>
      <c r="AT7" s="11"/>
      <c r="AU7" s="11"/>
      <c r="AV7" s="11"/>
      <c r="AW7" s="121"/>
      <c r="AX7" s="121"/>
      <c r="AY7" s="3"/>
      <c r="AZ7" s="120"/>
    </row>
    <row r="8" spans="1:66" ht="21.9" customHeight="1" thickBot="1">
      <c r="A8" s="404"/>
      <c r="B8" s="405"/>
      <c r="C8" s="405"/>
      <c r="D8" s="406"/>
      <c r="E8" s="108" t="str">
        <f>IF(J6="","",J6)</f>
        <v/>
      </c>
      <c r="F8" s="108" t="s">
        <v>12</v>
      </c>
      <c r="G8" s="109" t="str">
        <f>IF(H6="","",H6)</f>
        <v/>
      </c>
      <c r="H8" s="105"/>
      <c r="I8" s="106"/>
      <c r="J8" s="107"/>
      <c r="K8" s="91" t="str">
        <f>IF(要項!AC72="","",要項!AC72)</f>
        <v/>
      </c>
      <c r="L8" s="88" t="s">
        <v>12</v>
      </c>
      <c r="M8" s="90" t="str">
        <f>IF(要項!AC72="","",要項!AC72)</f>
        <v/>
      </c>
      <c r="N8" s="366"/>
      <c r="O8" s="343"/>
      <c r="P8" s="343"/>
      <c r="Q8" s="343"/>
      <c r="R8" s="353"/>
      <c r="S8" s="353"/>
      <c r="T8" s="353"/>
      <c r="U8" s="348"/>
      <c r="V8" s="119"/>
      <c r="X8" s="336"/>
      <c r="AA8" s="396" t="s">
        <v>135</v>
      </c>
      <c r="AB8" s="396"/>
      <c r="AC8" s="396" t="s">
        <v>132</v>
      </c>
      <c r="AD8" s="396"/>
      <c r="AE8" s="179"/>
      <c r="AF8" s="179"/>
      <c r="AG8" s="179"/>
      <c r="AH8" s="179"/>
      <c r="AI8" s="179"/>
      <c r="AJ8" s="396" t="s">
        <v>136</v>
      </c>
      <c r="AK8" s="396"/>
      <c r="AL8" s="396"/>
      <c r="AM8" s="396"/>
      <c r="AN8" s="396"/>
      <c r="AO8" s="396"/>
      <c r="AP8" s="396"/>
      <c r="AQ8" s="120"/>
      <c r="AR8" s="120"/>
      <c r="AT8" s="120"/>
      <c r="AU8" s="120"/>
      <c r="AV8" s="120"/>
      <c r="AW8" s="98"/>
      <c r="AX8" s="98"/>
      <c r="AY8" s="3"/>
      <c r="AZ8" s="120"/>
    </row>
    <row r="9" spans="1:66" ht="21.9" customHeight="1">
      <c r="A9" s="410" t="str">
        <f>要項!O65</f>
        <v>清水E</v>
      </c>
      <c r="B9" s="411"/>
      <c r="C9" s="411"/>
      <c r="D9" s="412"/>
      <c r="E9" s="354" t="str">
        <f>IF(OR(E10="",G10=""),"",IF(E10&gt;G10,"○",IF(E10=G10,"△","●")))</f>
        <v/>
      </c>
      <c r="F9" s="354"/>
      <c r="G9" s="355"/>
      <c r="H9" s="357" t="str">
        <f>IF(OR(H10="",J10=""),"",IF(H10&gt;J10,"○",IF(H10=J10,"△","●")))</f>
        <v/>
      </c>
      <c r="I9" s="358"/>
      <c r="J9" s="358"/>
      <c r="K9" s="362"/>
      <c r="L9" s="363"/>
      <c r="M9" s="364"/>
      <c r="N9" s="365">
        <f t="shared" ref="N9" si="5">O9*3+P9*1+Q9*0</f>
        <v>0</v>
      </c>
      <c r="O9" s="344">
        <f>COUNTIF(E9:M9,"○")</f>
        <v>0</v>
      </c>
      <c r="P9" s="344">
        <f>COUNTIF(E9:M9,"△")</f>
        <v>0</v>
      </c>
      <c r="Q9" s="344">
        <f>COUNTIF(E9:M9,"●")</f>
        <v>0</v>
      </c>
      <c r="R9" s="352">
        <f t="shared" ref="R9" si="6">SUM(E10,H10,K10)</f>
        <v>0</v>
      </c>
      <c r="S9" s="352">
        <f t="shared" ref="S9" si="7">SUM(G10,J10,M10)</f>
        <v>0</v>
      </c>
      <c r="T9" s="367">
        <f t="shared" ref="T9" si="8">R9-S9</f>
        <v>0</v>
      </c>
      <c r="U9" s="349">
        <f>_xlfn.RANK.EQ(X9,$X$5:$X$10,0)</f>
        <v>1</v>
      </c>
      <c r="V9" s="119"/>
      <c r="X9" s="336">
        <f t="shared" ref="X9" si="9">N9*100+T9*10+R9*1</f>
        <v>0</v>
      </c>
      <c r="Y9" s="3"/>
      <c r="Z9" s="120"/>
      <c r="AA9" s="11" t="s">
        <v>134</v>
      </c>
      <c r="AB9" s="11"/>
      <c r="AC9" s="11"/>
      <c r="AJ9" s="3"/>
      <c r="AW9" s="11"/>
      <c r="AX9" s="11"/>
    </row>
    <row r="10" spans="1:66" ht="21.9" customHeight="1" thickBot="1">
      <c r="A10" s="409"/>
      <c r="B10" s="360"/>
      <c r="C10" s="360"/>
      <c r="D10" s="413"/>
      <c r="E10" s="109" t="str">
        <f>IF(M6="","",M6)</f>
        <v/>
      </c>
      <c r="F10" s="109" t="s">
        <v>12</v>
      </c>
      <c r="G10" s="110" t="str">
        <f>IF(K6="","",K6)</f>
        <v/>
      </c>
      <c r="H10" s="111" t="str">
        <f>IF(M8="","",M8)</f>
        <v/>
      </c>
      <c r="I10" s="109" t="s">
        <v>12</v>
      </c>
      <c r="J10" s="109" t="str">
        <f>IF(K8="","",K8)</f>
        <v/>
      </c>
      <c r="K10" s="105"/>
      <c r="L10" s="106"/>
      <c r="M10" s="107"/>
      <c r="N10" s="366"/>
      <c r="O10" s="343"/>
      <c r="P10" s="343"/>
      <c r="Q10" s="343"/>
      <c r="R10" s="353"/>
      <c r="S10" s="353"/>
      <c r="T10" s="353"/>
      <c r="U10" s="348"/>
      <c r="V10" s="119"/>
      <c r="X10" s="336"/>
      <c r="Z10" s="120"/>
      <c r="AA10" s="120"/>
      <c r="AB10" s="120"/>
      <c r="AC10" s="120"/>
      <c r="AJ10" s="3"/>
      <c r="AW10" s="120"/>
      <c r="AX10" s="120"/>
    </row>
    <row r="11" spans="1:66" ht="21.9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V11" s="4"/>
      <c r="AG11" s="3"/>
      <c r="AM11" s="3"/>
      <c r="AP11" s="4"/>
      <c r="AS11" s="3"/>
      <c r="AV11" s="4"/>
    </row>
    <row r="12" spans="1:66" ht="21.9" customHeight="1" thickBot="1">
      <c r="A12" s="35" t="s">
        <v>120</v>
      </c>
      <c r="B12" s="32"/>
      <c r="C12" s="32"/>
      <c r="D12" s="32"/>
      <c r="E12" s="34"/>
      <c r="F12" s="34"/>
      <c r="G12" s="34"/>
      <c r="H12" s="33"/>
      <c r="I12" s="33"/>
      <c r="J12" s="32"/>
      <c r="K12" s="32"/>
      <c r="L12" s="32"/>
      <c r="M12" s="32"/>
      <c r="N12" s="32"/>
      <c r="O12" s="32"/>
      <c r="P12" s="32"/>
      <c r="Q12" s="32"/>
      <c r="R12" s="32"/>
      <c r="V12" s="4"/>
      <c r="AG12" s="3"/>
      <c r="AM12" s="3"/>
      <c r="AP12" s="4"/>
      <c r="AS12" s="3"/>
      <c r="AV12" s="4"/>
    </row>
    <row r="13" spans="1:66" ht="21.9" customHeight="1" thickBot="1">
      <c r="A13" s="414"/>
      <c r="B13" s="415"/>
      <c r="C13" s="416"/>
      <c r="D13" s="389" t="str">
        <f>要項!C66</f>
        <v>日本平</v>
      </c>
      <c r="E13" s="415"/>
      <c r="F13" s="415"/>
      <c r="G13" s="387" t="str">
        <f>要項!I66</f>
        <v>清水六</v>
      </c>
      <c r="H13" s="388"/>
      <c r="I13" s="389"/>
      <c r="J13" s="387" t="str">
        <f>要項!O66</f>
        <v>清水八</v>
      </c>
      <c r="K13" s="388"/>
      <c r="L13" s="389"/>
      <c r="M13" s="387" t="str">
        <f>要項!U66</f>
        <v>清水七</v>
      </c>
      <c r="N13" s="388"/>
      <c r="O13" s="389"/>
      <c r="P13" s="99" t="s">
        <v>11</v>
      </c>
      <c r="Q13" s="100" t="s">
        <v>127</v>
      </c>
      <c r="R13" s="100" t="s">
        <v>128</v>
      </c>
      <c r="S13" s="100" t="s">
        <v>129</v>
      </c>
      <c r="T13" s="100" t="s">
        <v>125</v>
      </c>
      <c r="U13" s="100" t="s">
        <v>126</v>
      </c>
      <c r="V13" s="101" t="s">
        <v>119</v>
      </c>
      <c r="W13" s="102" t="s">
        <v>118</v>
      </c>
      <c r="AP13" s="4"/>
      <c r="AV13" s="4"/>
      <c r="AY13" s="3"/>
      <c r="AZ13" s="3"/>
      <c r="BA13" s="3"/>
    </row>
    <row r="14" spans="1:66" ht="21.9" customHeight="1" thickTop="1">
      <c r="A14" s="397" t="str">
        <f>D13</f>
        <v>日本平</v>
      </c>
      <c r="B14" s="398"/>
      <c r="C14" s="398"/>
      <c r="D14" s="369"/>
      <c r="E14" s="370"/>
      <c r="F14" s="371"/>
      <c r="G14" s="359" t="str">
        <f>IF(OR(G15="",I15=""),"",IF(G15&gt;I15,"○",IF(G15=I15,"△","●")))</f>
        <v/>
      </c>
      <c r="H14" s="360"/>
      <c r="I14" s="361"/>
      <c r="J14" s="359" t="str">
        <f>IF(OR(J15="",L15=""),"",IF(J15&gt;L15,"○",IF(J15=L15,"△","●")))</f>
        <v/>
      </c>
      <c r="K14" s="360"/>
      <c r="L14" s="361"/>
      <c r="M14" s="359" t="str">
        <f>IF(OR(M15="",O15=""),"",IF(M15&gt;O15,"○",IF(M15=O15,"△","●")))</f>
        <v/>
      </c>
      <c r="N14" s="360"/>
      <c r="O14" s="361"/>
      <c r="P14" s="345">
        <f t="shared" ref="P14" si="10">Q14*3+R14*1+S14*0</f>
        <v>0</v>
      </c>
      <c r="Q14" s="342">
        <f>COUNTIF(D14:O14,"○")</f>
        <v>0</v>
      </c>
      <c r="R14" s="342">
        <f>COUNTIF(D14:O14,"△")</f>
        <v>0</v>
      </c>
      <c r="S14" s="342">
        <f>COUNTIF(D14:O14,"●")</f>
        <v>0</v>
      </c>
      <c r="T14" s="339">
        <f>SUM(D15,G15,J15,M15)</f>
        <v>0</v>
      </c>
      <c r="U14" s="339">
        <f>SUM(F15,I15,L15,O15)</f>
        <v>0</v>
      </c>
      <c r="V14" s="339">
        <f>T14-U14</f>
        <v>0</v>
      </c>
      <c r="W14" s="350">
        <f>_xlfn.RANK.EQ(X14,$X$14:$X$21,0)</f>
        <v>1</v>
      </c>
      <c r="X14" s="335">
        <f>P14*100+V14*10+T14*1</f>
        <v>0</v>
      </c>
      <c r="AP14" s="4"/>
      <c r="AV14" s="4"/>
      <c r="AY14" s="3"/>
      <c r="AZ14" s="3"/>
      <c r="BA14" s="3"/>
    </row>
    <row r="15" spans="1:66" ht="21.9" customHeight="1" thickBot="1">
      <c r="A15" s="375"/>
      <c r="B15" s="376"/>
      <c r="C15" s="376"/>
      <c r="D15" s="116"/>
      <c r="E15" s="117"/>
      <c r="F15" s="118"/>
      <c r="G15" s="95" t="str">
        <f>IF(要項!AC71="","",要項!AC71)</f>
        <v/>
      </c>
      <c r="H15" s="96" t="s">
        <v>12</v>
      </c>
      <c r="I15" s="97" t="str">
        <f>IF(要項!AE71="","",要項!AE71)</f>
        <v/>
      </c>
      <c r="J15" s="95" t="str">
        <f>IF(要項!H70="","",要項!H70)</f>
        <v/>
      </c>
      <c r="K15" s="96" t="s">
        <v>12</v>
      </c>
      <c r="L15" s="97" t="str">
        <f>IF(要項!J70="","",要項!J70)</f>
        <v/>
      </c>
      <c r="M15" s="95" t="str">
        <f>IF(要項!H72="","",要項!H72)</f>
        <v/>
      </c>
      <c r="N15" s="96" t="s">
        <v>12</v>
      </c>
      <c r="O15" s="97" t="str">
        <f>IF(要項!J72="","",要項!J72)</f>
        <v/>
      </c>
      <c r="P15" s="346"/>
      <c r="Q15" s="343"/>
      <c r="R15" s="343"/>
      <c r="S15" s="343"/>
      <c r="T15" s="340"/>
      <c r="U15" s="340"/>
      <c r="V15" s="340"/>
      <c r="W15" s="338"/>
      <c r="X15" s="335"/>
      <c r="AD15" s="120"/>
      <c r="AE15" s="120"/>
      <c r="AF15" s="120"/>
      <c r="AG15" s="120"/>
      <c r="AH15" s="120"/>
      <c r="AI15" s="120"/>
      <c r="AJ15" s="120"/>
      <c r="AN15" s="3"/>
      <c r="AO15" s="3"/>
      <c r="AQ15" s="3"/>
      <c r="AR15" s="3"/>
      <c r="AS15" s="3"/>
      <c r="AT15" s="3"/>
      <c r="AU15" s="3"/>
    </row>
    <row r="16" spans="1:66" ht="21.9" customHeight="1">
      <c r="A16" s="372" t="str">
        <f>G13</f>
        <v>清水六</v>
      </c>
      <c r="B16" s="373"/>
      <c r="C16" s="374"/>
      <c r="D16" s="358" t="str">
        <f>IF(OR(D17="",F17=""),"",IF(D17&gt;F17,"○",IF(D17=F17,"△","●")))</f>
        <v/>
      </c>
      <c r="E16" s="358"/>
      <c r="F16" s="358"/>
      <c r="G16" s="381"/>
      <c r="H16" s="382"/>
      <c r="I16" s="383"/>
      <c r="J16" s="378" t="str">
        <f>IF(OR(J17="",L17=""),"",IF(J17&gt;L17,"○",IF(J17=L17,"△","●")))</f>
        <v/>
      </c>
      <c r="K16" s="379"/>
      <c r="L16" s="380"/>
      <c r="M16" s="378" t="str">
        <f>IF(OR(M17="",O17=""),"",IF(M17&gt;O17,"○",IF(M17=O17,"△","●")))</f>
        <v/>
      </c>
      <c r="N16" s="379"/>
      <c r="O16" s="380"/>
      <c r="P16" s="351">
        <f t="shared" ref="P16" si="11">Q16*3+R16*1+S16*0</f>
        <v>0</v>
      </c>
      <c r="Q16" s="344">
        <f>COUNTIF(D16:O16,"○")</f>
        <v>0</v>
      </c>
      <c r="R16" s="344">
        <f>COUNTIF(D16:O16,"△")</f>
        <v>0</v>
      </c>
      <c r="S16" s="344">
        <f>COUNTIF(D16:O16,"●")</f>
        <v>0</v>
      </c>
      <c r="T16" s="341">
        <f>SUM(D17,G17,J17,M17)</f>
        <v>0</v>
      </c>
      <c r="U16" s="339">
        <f t="shared" ref="U16" si="12">SUM(F17,I17,L17,O17)</f>
        <v>0</v>
      </c>
      <c r="V16" s="341">
        <f t="shared" ref="V16" si="13">T16-U16</f>
        <v>0</v>
      </c>
      <c r="W16" s="337">
        <f>_xlfn.RANK.EQ(X16,$X$14:$X$21,0)</f>
        <v>1</v>
      </c>
      <c r="X16" s="335">
        <f t="shared" ref="X16" si="14">P16*100+V16*10+T16*1</f>
        <v>0</v>
      </c>
      <c r="AB16" s="3"/>
      <c r="AD16" s="3"/>
      <c r="AE16" s="178"/>
      <c r="AF16" s="178"/>
      <c r="AG16" s="174" t="s">
        <v>131</v>
      </c>
      <c r="AH16" s="178"/>
      <c r="AI16" s="178"/>
      <c r="AJ16" s="3"/>
      <c r="AK16" s="3"/>
      <c r="AL16" s="3"/>
      <c r="AM16" s="3"/>
      <c r="AN16" s="3"/>
      <c r="AO16" s="3"/>
      <c r="AQ16" s="3"/>
      <c r="AR16" s="3"/>
      <c r="AS16" s="3"/>
      <c r="AT16" s="3"/>
      <c r="AU16" s="3"/>
    </row>
    <row r="17" spans="1:56" ht="21.9" customHeight="1" thickBot="1">
      <c r="A17" s="375"/>
      <c r="B17" s="376"/>
      <c r="C17" s="377"/>
      <c r="D17" s="112" t="str">
        <f>IF(I15="","",I15)</f>
        <v/>
      </c>
      <c r="E17" s="112" t="s">
        <v>12</v>
      </c>
      <c r="F17" s="112" t="str">
        <f>IF(G15="","",G15)</f>
        <v/>
      </c>
      <c r="G17" s="116"/>
      <c r="H17" s="117"/>
      <c r="I17" s="118"/>
      <c r="J17" s="95" t="str">
        <f>IF(要項!H73="","",要項!H73)</f>
        <v/>
      </c>
      <c r="K17" s="96" t="s">
        <v>12</v>
      </c>
      <c r="L17" s="97" t="str">
        <f>IF(要項!J73="","",要項!J73)</f>
        <v/>
      </c>
      <c r="M17" s="95" t="str">
        <f>IF(要項!H71="","",要項!H71)</f>
        <v/>
      </c>
      <c r="N17" s="96" t="s">
        <v>12</v>
      </c>
      <c r="O17" s="97" t="str">
        <f>IF(要項!J71="","",要項!J71)</f>
        <v/>
      </c>
      <c r="P17" s="346"/>
      <c r="Q17" s="343"/>
      <c r="R17" s="343"/>
      <c r="S17" s="343"/>
      <c r="T17" s="340"/>
      <c r="U17" s="340"/>
      <c r="V17" s="340"/>
      <c r="W17" s="338"/>
      <c r="X17" s="335"/>
      <c r="Z17" s="120"/>
      <c r="AA17" s="120"/>
      <c r="AB17" s="3"/>
      <c r="AC17" s="120"/>
      <c r="AD17" s="3"/>
      <c r="AE17" s="177"/>
      <c r="AF17" s="177"/>
      <c r="AG17" s="177" t="s">
        <v>132</v>
      </c>
      <c r="AH17" s="177"/>
      <c r="AI17" s="177"/>
      <c r="AJ17" s="3"/>
      <c r="AK17" s="3"/>
      <c r="AL17" s="3"/>
      <c r="AM17" s="3"/>
      <c r="AN17" s="3"/>
      <c r="AO17" s="3"/>
      <c r="AQ17" s="3"/>
      <c r="AR17" s="3"/>
      <c r="AS17" s="3"/>
      <c r="AT17" s="3"/>
      <c r="AU17" s="3"/>
      <c r="AW17" s="3"/>
      <c r="AX17" s="3"/>
      <c r="AY17" s="3"/>
      <c r="AZ17" s="3"/>
      <c r="BA17" s="3"/>
    </row>
    <row r="18" spans="1:56" ht="21.9" customHeight="1">
      <c r="A18" s="372" t="str">
        <f>J13</f>
        <v>清水八</v>
      </c>
      <c r="B18" s="373"/>
      <c r="C18" s="374"/>
      <c r="D18" s="354" t="str">
        <f>IF(OR(D19="",F19=""),"",IF(D19&gt;F19,"○",IF(D19=F19,"△","●")))</f>
        <v/>
      </c>
      <c r="E18" s="354"/>
      <c r="F18" s="355"/>
      <c r="G18" s="357" t="str">
        <f>IF(OR(G19="",I19=""),"",IF(G19&gt;I19,"○",IF(G19=I19,"△","●")))</f>
        <v/>
      </c>
      <c r="H18" s="358"/>
      <c r="I18" s="358"/>
      <c r="J18" s="381"/>
      <c r="K18" s="382"/>
      <c r="L18" s="383"/>
      <c r="M18" s="378" t="str">
        <f>IF(OR(M19="",O19=""),"",IF(M19&gt;O19,"○",IF(M19=O19,"△","●")))</f>
        <v/>
      </c>
      <c r="N18" s="379"/>
      <c r="O18" s="380"/>
      <c r="P18" s="351">
        <f t="shared" ref="P18" si="15">Q18*3+R18*1+S18*0</f>
        <v>0</v>
      </c>
      <c r="Q18" s="344">
        <f>COUNTIF(D18:O18,"○")</f>
        <v>0</v>
      </c>
      <c r="R18" s="344">
        <f>COUNTIF(D18:O18,"△")</f>
        <v>0</v>
      </c>
      <c r="S18" s="344">
        <f>COUNTIF(D18:O18,"●")</f>
        <v>0</v>
      </c>
      <c r="T18" s="341">
        <f>SUM(D19,G19,J19,M19)</f>
        <v>0</v>
      </c>
      <c r="U18" s="339">
        <f t="shared" ref="U18" si="16">SUM(F19,I19,L19,O19)</f>
        <v>0</v>
      </c>
      <c r="V18" s="341">
        <f t="shared" ref="V18" si="17">T18-U18</f>
        <v>0</v>
      </c>
      <c r="W18" s="337">
        <f>_xlfn.RANK.EQ(X18,$X$14:$X$21,0)</f>
        <v>1</v>
      </c>
      <c r="X18" s="335">
        <f t="shared" ref="X18" si="18">P18*100+V18*10+T18*1</f>
        <v>0</v>
      </c>
      <c r="Z18" s="122"/>
      <c r="AA18" s="395" t="s">
        <v>130</v>
      </c>
      <c r="AB18" s="395"/>
      <c r="AC18" s="395" t="s">
        <v>8</v>
      </c>
      <c r="AD18" s="395"/>
      <c r="AE18" s="175"/>
      <c r="AF18" s="175"/>
      <c r="AG18" s="176"/>
      <c r="AH18" s="175"/>
      <c r="AI18" s="175"/>
      <c r="AJ18" s="395" t="s">
        <v>89</v>
      </c>
      <c r="AK18" s="395"/>
      <c r="AL18" s="395"/>
      <c r="AM18" s="395"/>
      <c r="AN18" s="395"/>
      <c r="AO18" s="395"/>
      <c r="AP18" s="395"/>
      <c r="AQ18" s="175"/>
      <c r="AR18" s="175"/>
      <c r="AS18" s="176"/>
      <c r="AT18" s="175"/>
      <c r="AU18" s="175"/>
      <c r="AV18" s="395" t="s">
        <v>90</v>
      </c>
      <c r="AW18" s="395"/>
      <c r="AX18" s="395"/>
      <c r="AY18" s="395"/>
      <c r="AZ18" s="395"/>
      <c r="BA18" s="395"/>
      <c r="BB18" s="395"/>
    </row>
    <row r="19" spans="1:56" ht="21.9" customHeight="1" thickBot="1">
      <c r="A19" s="375"/>
      <c r="B19" s="376"/>
      <c r="C19" s="377"/>
      <c r="D19" s="112" t="str">
        <f>IF(L15="","",L15)</f>
        <v/>
      </c>
      <c r="E19" s="112" t="s">
        <v>12</v>
      </c>
      <c r="F19" s="113" t="str">
        <f>IF(J15="","",J15)</f>
        <v/>
      </c>
      <c r="G19" s="114" t="str">
        <f>IF(L17="","",L17)</f>
        <v/>
      </c>
      <c r="H19" s="112" t="s">
        <v>12</v>
      </c>
      <c r="I19" s="115" t="str">
        <f>IF(J17="","",J17)</f>
        <v/>
      </c>
      <c r="J19" s="116"/>
      <c r="K19" s="117"/>
      <c r="L19" s="118"/>
      <c r="M19" s="95" t="str">
        <f>IF(要項!AC73="","",要項!AC73)</f>
        <v/>
      </c>
      <c r="N19" s="96" t="s">
        <v>12</v>
      </c>
      <c r="O19" s="97" t="str">
        <f>IF(要項!AE73="","",要項!AE73)</f>
        <v/>
      </c>
      <c r="P19" s="346"/>
      <c r="Q19" s="343"/>
      <c r="R19" s="343"/>
      <c r="S19" s="343"/>
      <c r="T19" s="340"/>
      <c r="U19" s="340"/>
      <c r="V19" s="340"/>
      <c r="W19" s="338"/>
      <c r="X19" s="335"/>
      <c r="AA19" s="396" t="s">
        <v>137</v>
      </c>
      <c r="AB19" s="396"/>
      <c r="AC19" s="396" t="s">
        <v>138</v>
      </c>
      <c r="AD19" s="396"/>
      <c r="AE19" s="176"/>
      <c r="AF19" s="176"/>
      <c r="AG19" s="176"/>
      <c r="AH19" s="176"/>
      <c r="AI19" s="176"/>
      <c r="AJ19" s="396" t="s">
        <v>155</v>
      </c>
      <c r="AK19" s="396"/>
      <c r="AL19" s="396"/>
      <c r="AM19" s="396"/>
      <c r="AN19" s="396"/>
      <c r="AO19" s="396"/>
      <c r="AP19" s="396"/>
      <c r="AQ19" s="176"/>
      <c r="AR19" s="176"/>
      <c r="AS19" s="176"/>
      <c r="AT19" s="176"/>
      <c r="AU19" s="176"/>
      <c r="AV19" s="396" t="s">
        <v>156</v>
      </c>
      <c r="AW19" s="396"/>
      <c r="AX19" s="396"/>
      <c r="AY19" s="396"/>
      <c r="AZ19" s="396"/>
      <c r="BA19" s="396"/>
      <c r="BB19" s="396"/>
    </row>
    <row r="20" spans="1:56" ht="21.9" customHeight="1">
      <c r="A20" s="372" t="str">
        <f>M13</f>
        <v>清水七</v>
      </c>
      <c r="B20" s="373"/>
      <c r="C20" s="374"/>
      <c r="D20" s="354" t="str">
        <f>IF(OR(D21="",F21=""),"",IF(D21&gt;F21,"○",IF(D21=F21,"△","●")))</f>
        <v/>
      </c>
      <c r="E20" s="354"/>
      <c r="F20" s="355"/>
      <c r="G20" s="356" t="str">
        <f>IF(OR(G21="",I21=""),"",IF(G21&gt;I21,"○",IF(G21=I21,"△","●")))</f>
        <v/>
      </c>
      <c r="H20" s="354"/>
      <c r="I20" s="355"/>
      <c r="J20" s="357" t="str">
        <f>IF(OR(J21="",L21=""),"",IF(J21&gt;L21,"○",IF(J21=L21,"△","●")))</f>
        <v/>
      </c>
      <c r="K20" s="358"/>
      <c r="L20" s="358"/>
      <c r="M20" s="381"/>
      <c r="N20" s="382"/>
      <c r="O20" s="383"/>
      <c r="P20" s="351">
        <f t="shared" ref="P20" si="19">Q20*3+R20*1+S20*0</f>
        <v>0</v>
      </c>
      <c r="Q20" s="344">
        <f>COUNTIF(D20:O20,"○")</f>
        <v>0</v>
      </c>
      <c r="R20" s="344">
        <f>COUNTIF(D20:O20,"△")</f>
        <v>0</v>
      </c>
      <c r="S20" s="344">
        <f>COUNTIF(D20:O20,"●")</f>
        <v>0</v>
      </c>
      <c r="T20" s="341">
        <f>SUM(D21,G21,J21,M21)</f>
        <v>0</v>
      </c>
      <c r="U20" s="339">
        <f t="shared" ref="U20" si="20">SUM(F21,I21,L21,O21)</f>
        <v>0</v>
      </c>
      <c r="V20" s="341">
        <f t="shared" ref="V20" si="21">T20-U20</f>
        <v>0</v>
      </c>
      <c r="W20" s="337">
        <f>_xlfn.RANK.EQ(X20,$X$14:$X$21,0)</f>
        <v>1</v>
      </c>
      <c r="X20" s="335">
        <f t="shared" ref="X20" si="22">P20*100+V20*10+T20*1</f>
        <v>0</v>
      </c>
      <c r="Z20" s="3"/>
      <c r="AA20" s="11" t="s">
        <v>134</v>
      </c>
      <c r="AB20" s="11"/>
      <c r="AC20" s="11"/>
      <c r="AJ20" s="3"/>
      <c r="AW20" s="11"/>
      <c r="AX20" s="11"/>
    </row>
    <row r="21" spans="1:56" ht="21.9" customHeight="1" thickBot="1">
      <c r="A21" s="375"/>
      <c r="B21" s="376"/>
      <c r="C21" s="377"/>
      <c r="D21" s="112" t="str">
        <f>IF(O15="","",O15)</f>
        <v/>
      </c>
      <c r="E21" s="112" t="s">
        <v>12</v>
      </c>
      <c r="F21" s="113" t="str">
        <f>IF(M15="","",M15)</f>
        <v/>
      </c>
      <c r="G21" s="114" t="str">
        <f>IF(O17="","",O17)</f>
        <v/>
      </c>
      <c r="H21" s="112" t="s">
        <v>12</v>
      </c>
      <c r="I21" s="113" t="str">
        <f>IF(M17="","",M17)</f>
        <v/>
      </c>
      <c r="J21" s="114" t="str">
        <f>IF(O19="","",O19)</f>
        <v/>
      </c>
      <c r="K21" s="112" t="s">
        <v>12</v>
      </c>
      <c r="L21" s="115" t="str">
        <f>IF(M19="","",M19)</f>
        <v/>
      </c>
      <c r="M21" s="116"/>
      <c r="N21" s="117"/>
      <c r="O21" s="118"/>
      <c r="P21" s="346"/>
      <c r="Q21" s="343"/>
      <c r="R21" s="343"/>
      <c r="S21" s="343"/>
      <c r="T21" s="340"/>
      <c r="U21" s="340"/>
      <c r="V21" s="340"/>
      <c r="W21" s="338"/>
      <c r="X21" s="335"/>
      <c r="AJ21" s="3"/>
    </row>
    <row r="22" spans="1:56" ht="30" customHeight="1">
      <c r="A22" s="32"/>
      <c r="B22" s="32"/>
      <c r="C22" s="32"/>
      <c r="D22" s="32"/>
      <c r="E22" s="34"/>
      <c r="F22" s="34"/>
      <c r="G22" s="34"/>
      <c r="H22" s="34"/>
      <c r="I22" s="33"/>
      <c r="J22" s="32"/>
      <c r="K22" s="32"/>
      <c r="L22" s="32"/>
      <c r="M22" s="32"/>
      <c r="N22" s="32"/>
      <c r="O22" s="32"/>
      <c r="P22" s="32"/>
      <c r="Q22" s="32"/>
      <c r="R22" s="32"/>
      <c r="V22" s="4"/>
      <c r="AP22" s="4"/>
      <c r="AV22" s="4"/>
    </row>
    <row r="23" spans="1:56" ht="30" customHeight="1">
      <c r="A23" s="32"/>
      <c r="B23" s="32"/>
      <c r="C23" s="32"/>
      <c r="D23" s="32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32"/>
      <c r="R23" s="31"/>
      <c r="S23" s="8"/>
      <c r="T23" s="8"/>
      <c r="V23" s="4"/>
      <c r="AP23" s="4"/>
      <c r="AV23" s="4"/>
    </row>
    <row r="24" spans="1:56" ht="30" customHeight="1">
      <c r="A24" s="32"/>
      <c r="B24" s="32"/>
      <c r="C24" s="32"/>
      <c r="D24" s="32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32"/>
      <c r="R24" s="31"/>
      <c r="S24" s="8"/>
      <c r="T24" s="8"/>
      <c r="V24" s="4"/>
      <c r="AP24" s="4"/>
      <c r="AV24" s="4"/>
      <c r="BB24" s="4"/>
      <c r="BC24" s="4"/>
      <c r="BD24" s="4"/>
    </row>
    <row r="25" spans="1:56" ht="30" customHeight="1">
      <c r="A25" s="32"/>
      <c r="B25" s="32"/>
      <c r="C25" s="32"/>
      <c r="D25" s="32"/>
      <c r="E25" s="7"/>
      <c r="F25" s="7"/>
      <c r="G25" s="7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V25" s="4"/>
      <c r="AP25" s="4"/>
      <c r="AV25" s="4"/>
      <c r="BB25" s="4"/>
      <c r="BC25" s="4"/>
      <c r="BD25" s="4"/>
    </row>
    <row r="26" spans="1:5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56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56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5"/>
      <c r="Q28" s="5"/>
      <c r="R28" s="5"/>
      <c r="S28" s="5"/>
      <c r="T28" s="5"/>
      <c r="U28" s="6"/>
    </row>
    <row r="29" spans="1:56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93"/>
      <c r="V29" s="93"/>
    </row>
    <row r="30" spans="1:56">
      <c r="A30" s="94"/>
      <c r="B30" s="94"/>
      <c r="C30" s="94"/>
      <c r="D30" s="94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2"/>
      <c r="R30" s="32"/>
      <c r="S30" s="32"/>
      <c r="T30" s="32"/>
    </row>
    <row r="31" spans="1:56">
      <c r="A31" s="94"/>
      <c r="B31" s="94"/>
      <c r="C31" s="94"/>
      <c r="D31" s="94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2"/>
      <c r="R31" s="32"/>
      <c r="S31" s="32"/>
      <c r="T31" s="32"/>
    </row>
    <row r="32" spans="1:56">
      <c r="A32" s="94"/>
      <c r="B32" s="94"/>
      <c r="C32" s="94"/>
      <c r="D32" s="94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2"/>
      <c r="R32" s="32"/>
      <c r="S32" s="32"/>
      <c r="T32" s="32"/>
    </row>
    <row r="33" spans="1:20" ht="1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36"/>
      <c r="S33" s="36"/>
      <c r="T33" s="32"/>
    </row>
    <row r="34" spans="1:20" ht="24.9" customHeight="1">
      <c r="A34" s="33"/>
      <c r="B34" s="33"/>
      <c r="C34" s="33"/>
      <c r="D34" s="33"/>
      <c r="E34" s="33"/>
      <c r="F34" s="33"/>
      <c r="G34" s="32"/>
      <c r="H34" s="32"/>
      <c r="I34" s="32"/>
      <c r="J34" s="32"/>
      <c r="K34" s="32"/>
      <c r="L34" s="32"/>
      <c r="M34" s="32"/>
      <c r="N34" s="32"/>
      <c r="O34" s="32"/>
      <c r="P34" s="36"/>
      <c r="Q34" s="36"/>
      <c r="R34" s="36"/>
      <c r="S34" s="36"/>
      <c r="T34" s="32"/>
    </row>
    <row r="35" spans="1:20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36"/>
      <c r="S35" s="36"/>
      <c r="T35" s="32"/>
    </row>
    <row r="36" spans="1:20">
      <c r="A36" s="7"/>
      <c r="B36" s="7"/>
      <c r="C36" s="7"/>
      <c r="D36" s="7"/>
      <c r="E36" s="7"/>
      <c r="F36" s="7"/>
      <c r="G36" s="7"/>
      <c r="H36" s="7"/>
      <c r="I36" s="7"/>
      <c r="J36" s="32"/>
      <c r="K36" s="32"/>
      <c r="L36" s="32"/>
      <c r="M36" s="32"/>
      <c r="N36" s="32"/>
      <c r="O36" s="32"/>
      <c r="P36" s="7"/>
      <c r="Q36" s="7"/>
      <c r="R36" s="36"/>
      <c r="S36" s="36"/>
      <c r="T36" s="32"/>
    </row>
    <row r="37" spans="1:20">
      <c r="A37" s="7"/>
      <c r="B37" s="7"/>
      <c r="C37" s="7"/>
      <c r="D37" s="7"/>
      <c r="E37" s="7"/>
      <c r="F37" s="7"/>
      <c r="G37" s="32"/>
      <c r="H37" s="32"/>
      <c r="I37" s="32"/>
      <c r="J37" s="7"/>
      <c r="K37" s="7"/>
      <c r="L37" s="7"/>
      <c r="M37" s="32"/>
      <c r="N37" s="32"/>
      <c r="O37" s="32"/>
      <c r="P37" s="7"/>
      <c r="Q37" s="7"/>
      <c r="R37" s="36"/>
      <c r="S37" s="36"/>
      <c r="T37" s="32"/>
    </row>
    <row r="38" spans="1:20">
      <c r="A38" s="7"/>
      <c r="B38" s="7"/>
      <c r="C38" s="7"/>
      <c r="D38" s="7"/>
      <c r="E38" s="7"/>
      <c r="F38" s="7"/>
      <c r="G38" s="32"/>
      <c r="H38" s="32"/>
      <c r="I38" s="32"/>
      <c r="J38" s="32"/>
      <c r="K38" s="32"/>
      <c r="L38" s="32"/>
      <c r="M38" s="7"/>
      <c r="N38" s="7"/>
      <c r="O38" s="7"/>
      <c r="P38" s="7"/>
      <c r="Q38" s="7"/>
      <c r="R38" s="36"/>
      <c r="S38" s="36"/>
      <c r="T38" s="32"/>
    </row>
    <row r="39" spans="1:20" ht="1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1"/>
      <c r="Q39" s="31"/>
      <c r="R39" s="31"/>
      <c r="S39" s="32"/>
      <c r="T39" s="32"/>
    </row>
    <row r="40" spans="1:20">
      <c r="A40" s="33"/>
      <c r="B40" s="33"/>
      <c r="C40" s="33"/>
      <c r="D40" s="33"/>
      <c r="E40" s="33"/>
      <c r="F40" s="33"/>
      <c r="G40" s="32"/>
      <c r="H40" s="32"/>
      <c r="I40" s="32"/>
      <c r="J40" s="32"/>
      <c r="K40" s="32"/>
      <c r="L40" s="32"/>
      <c r="M40" s="32"/>
      <c r="N40" s="32"/>
      <c r="O40" s="32"/>
      <c r="P40" s="31"/>
      <c r="Q40" s="31"/>
      <c r="R40" s="31"/>
      <c r="S40" s="32"/>
      <c r="T40" s="32"/>
    </row>
    <row r="41" spans="1:20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36"/>
      <c r="S41" s="36"/>
      <c r="T41" s="32"/>
    </row>
    <row r="42" spans="1:20">
      <c r="A42" s="7"/>
      <c r="B42" s="7"/>
      <c r="C42" s="7"/>
      <c r="D42" s="7"/>
      <c r="E42" s="7"/>
      <c r="F42" s="7"/>
      <c r="G42" s="7"/>
      <c r="H42" s="7"/>
      <c r="I42" s="7"/>
      <c r="J42" s="32"/>
      <c r="K42" s="32"/>
      <c r="L42" s="32"/>
      <c r="M42" s="32"/>
      <c r="N42" s="32"/>
      <c r="O42" s="32"/>
      <c r="P42" s="7"/>
      <c r="Q42" s="7"/>
      <c r="R42" s="36"/>
      <c r="S42" s="36"/>
      <c r="T42" s="32"/>
    </row>
    <row r="43" spans="1:20">
      <c r="A43" s="7"/>
      <c r="B43" s="7"/>
      <c r="C43" s="7"/>
      <c r="D43" s="7"/>
      <c r="E43" s="7"/>
      <c r="F43" s="7"/>
      <c r="G43" s="32"/>
      <c r="H43" s="32"/>
      <c r="I43" s="32"/>
      <c r="J43" s="7"/>
      <c r="K43" s="7"/>
      <c r="L43" s="7"/>
      <c r="M43" s="32"/>
      <c r="N43" s="32"/>
      <c r="O43" s="32"/>
      <c r="P43" s="7"/>
      <c r="Q43" s="7"/>
      <c r="R43" s="36"/>
      <c r="S43" s="36"/>
      <c r="T43" s="32"/>
    </row>
    <row r="44" spans="1:20">
      <c r="A44" s="7"/>
      <c r="B44" s="7"/>
      <c r="C44" s="7"/>
      <c r="D44" s="7"/>
      <c r="E44" s="7"/>
      <c r="F44" s="7"/>
      <c r="G44" s="32"/>
      <c r="H44" s="32"/>
      <c r="I44" s="32"/>
      <c r="J44" s="32"/>
      <c r="K44" s="32"/>
      <c r="L44" s="32"/>
      <c r="M44" s="7"/>
      <c r="N44" s="7"/>
      <c r="O44" s="7"/>
      <c r="P44" s="7"/>
      <c r="Q44" s="7"/>
      <c r="R44" s="36"/>
      <c r="S44" s="36"/>
      <c r="T44" s="32"/>
    </row>
    <row r="45" spans="1:20" ht="15" customHeight="1">
      <c r="A45" s="35"/>
      <c r="B45" s="35"/>
      <c r="C45" s="35"/>
      <c r="D45" s="35"/>
      <c r="E45" s="35"/>
      <c r="F45" s="35"/>
      <c r="G45" s="35"/>
      <c r="H45" s="7"/>
      <c r="I45" s="7"/>
      <c r="J45" s="7"/>
      <c r="K45" s="35"/>
      <c r="L45" s="7"/>
      <c r="M45" s="7"/>
      <c r="N45" s="7"/>
      <c r="O45" s="7"/>
      <c r="P45" s="7"/>
      <c r="Q45" s="32"/>
      <c r="R45" s="32"/>
      <c r="S45" s="32"/>
      <c r="T45" s="32"/>
    </row>
    <row r="46" spans="1:20">
      <c r="A46" s="35"/>
      <c r="B46" s="35"/>
      <c r="C46" s="35"/>
      <c r="D46" s="35"/>
      <c r="E46" s="35"/>
      <c r="F46" s="35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>
      <c r="A47" s="35"/>
      <c r="B47" s="35"/>
      <c r="C47" s="35"/>
      <c r="D47" s="35"/>
      <c r="E47" s="35"/>
      <c r="F47" s="35"/>
      <c r="G47" s="35"/>
      <c r="H47" s="7"/>
      <c r="I47" s="7"/>
      <c r="J47" s="7"/>
      <c r="K47" s="35"/>
      <c r="L47" s="7"/>
      <c r="M47" s="7"/>
      <c r="N47" s="7"/>
      <c r="O47" s="7"/>
      <c r="P47" s="7"/>
      <c r="Q47" s="32"/>
      <c r="R47" s="32"/>
      <c r="S47" s="32"/>
      <c r="T47" s="32"/>
    </row>
    <row r="48" spans="1:20">
      <c r="A48" s="35"/>
      <c r="B48" s="35"/>
      <c r="C48" s="35"/>
      <c r="D48" s="35"/>
      <c r="E48" s="35"/>
      <c r="F48" s="35"/>
      <c r="G48" s="35"/>
      <c r="H48" s="7"/>
      <c r="I48" s="7"/>
      <c r="J48" s="7"/>
      <c r="K48" s="35"/>
      <c r="L48" s="7"/>
      <c r="M48" s="7"/>
      <c r="N48" s="7"/>
      <c r="O48" s="7"/>
      <c r="P48" s="7"/>
      <c r="Q48" s="32"/>
      <c r="R48" s="32"/>
      <c r="S48" s="32"/>
      <c r="T48" s="32"/>
    </row>
    <row r="49" spans="1:48">
      <c r="H49" s="9"/>
      <c r="I49" s="9"/>
      <c r="J49" s="9"/>
    </row>
    <row r="50" spans="1:48">
      <c r="A50" s="30"/>
      <c r="B50" s="30"/>
      <c r="C50" s="30"/>
      <c r="D50" s="30"/>
      <c r="E50" s="32"/>
      <c r="F50" s="32"/>
      <c r="G50" s="32"/>
      <c r="H50" s="35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</row>
    <row r="51" spans="1:48">
      <c r="A51" s="30"/>
      <c r="B51" s="30"/>
      <c r="C51" s="30"/>
      <c r="D51" s="30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</row>
    <row r="52" spans="1:48">
      <c r="A52" s="32"/>
      <c r="B52" s="32"/>
      <c r="C52" s="32"/>
      <c r="D52" s="32"/>
      <c r="E52" s="7"/>
      <c r="F52" s="7"/>
      <c r="G52" s="37"/>
      <c r="H52" s="7"/>
      <c r="I52" s="7"/>
      <c r="J52" s="7"/>
      <c r="K52" s="7"/>
      <c r="L52" s="7"/>
      <c r="M52" s="32"/>
      <c r="N52" s="32"/>
      <c r="O52" s="32"/>
      <c r="P52" s="32"/>
      <c r="Q52" s="32"/>
      <c r="R52" s="32"/>
      <c r="S52" s="32"/>
      <c r="T52" s="32"/>
      <c r="U52" s="32"/>
    </row>
    <row r="53" spans="1:48">
      <c r="A53" s="32"/>
      <c r="B53" s="32"/>
      <c r="C53" s="32"/>
      <c r="D53" s="32"/>
      <c r="E53" s="7"/>
      <c r="F53" s="7"/>
      <c r="G53" s="37"/>
      <c r="H53" s="7"/>
      <c r="I53" s="7"/>
      <c r="J53" s="7"/>
      <c r="K53" s="7"/>
      <c r="L53" s="7"/>
      <c r="M53" s="32"/>
      <c r="N53" s="32"/>
      <c r="O53" s="32"/>
      <c r="P53" s="32"/>
      <c r="Q53" s="32"/>
      <c r="R53" s="32"/>
      <c r="S53" s="32"/>
      <c r="T53" s="32"/>
      <c r="U53" s="32"/>
    </row>
    <row r="54" spans="1:48" ht="15" customHeight="1">
      <c r="A54" s="35"/>
      <c r="B54" s="35"/>
      <c r="C54" s="35"/>
      <c r="D54" s="35"/>
      <c r="E54" s="7"/>
      <c r="F54" s="7"/>
      <c r="G54" s="7"/>
      <c r="H54" s="32"/>
      <c r="I54" s="7"/>
      <c r="J54" s="7"/>
      <c r="K54" s="7"/>
      <c r="L54" s="7"/>
      <c r="M54" s="7"/>
      <c r="N54" s="32"/>
      <c r="O54" s="32"/>
      <c r="P54" s="32"/>
      <c r="Q54" s="32"/>
      <c r="R54" s="32"/>
      <c r="S54" s="32"/>
      <c r="T54" s="32"/>
      <c r="U54" s="32"/>
    </row>
    <row r="55" spans="1:48">
      <c r="A55" s="30"/>
      <c r="B55" s="30"/>
      <c r="C55" s="30"/>
      <c r="D55" s="30"/>
      <c r="E55" s="35"/>
      <c r="F55" s="35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</row>
    <row r="56" spans="1:48" ht="23.4">
      <c r="A56" s="32"/>
      <c r="B56" s="32"/>
      <c r="C56" s="32"/>
      <c r="D56" s="32"/>
      <c r="E56" s="7"/>
      <c r="F56" s="7"/>
      <c r="G56" s="37"/>
      <c r="H56" s="7"/>
      <c r="I56" s="7"/>
      <c r="J56" s="7"/>
      <c r="K56" s="7"/>
      <c r="L56" s="7"/>
      <c r="M56" s="32"/>
      <c r="N56" s="32"/>
      <c r="O56" s="32"/>
      <c r="P56" s="32"/>
      <c r="Q56" s="32"/>
      <c r="R56" s="32"/>
      <c r="S56" s="32"/>
      <c r="T56" s="32"/>
      <c r="U56" s="32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</row>
    <row r="57" spans="1:48" ht="1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</row>
    <row r="58" spans="1:48" s="10" customFormat="1" ht="23.4">
      <c r="A58" s="30"/>
      <c r="B58" s="30"/>
      <c r="C58" s="30"/>
      <c r="D58" s="30"/>
      <c r="E58" s="31"/>
      <c r="F58" s="31"/>
      <c r="G58" s="31"/>
      <c r="H58" s="36"/>
      <c r="I58" s="36"/>
      <c r="J58" s="31"/>
      <c r="K58" s="36"/>
      <c r="L58" s="36"/>
      <c r="M58" s="38"/>
      <c r="N58" s="31"/>
      <c r="O58" s="31"/>
      <c r="P58" s="31"/>
      <c r="Q58" s="31"/>
      <c r="R58" s="31"/>
      <c r="S58" s="31"/>
      <c r="T58" s="31"/>
      <c r="U58" s="31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3"/>
      <c r="AQ58" s="4"/>
      <c r="AR58" s="4"/>
      <c r="AS58" s="4"/>
      <c r="AT58" s="4"/>
      <c r="AU58" s="4"/>
      <c r="AV58" s="3"/>
    </row>
    <row r="59" spans="1:48">
      <c r="A59" s="32"/>
      <c r="B59" s="32"/>
      <c r="C59" s="32"/>
      <c r="D59" s="32"/>
      <c r="E59" s="7"/>
      <c r="F59" s="7"/>
      <c r="G59" s="37"/>
      <c r="H59" s="7"/>
      <c r="I59" s="7"/>
      <c r="J59" s="7"/>
      <c r="K59" s="7"/>
      <c r="L59" s="7"/>
      <c r="M59" s="32"/>
      <c r="N59" s="32"/>
      <c r="O59" s="32"/>
      <c r="P59" s="32"/>
      <c r="Q59" s="32"/>
      <c r="R59" s="32"/>
      <c r="S59" s="32"/>
      <c r="T59" s="32"/>
      <c r="U59" s="32"/>
    </row>
    <row r="60" spans="1:48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48">
      <c r="A61" s="39"/>
      <c r="B61" s="39"/>
      <c r="C61" s="39"/>
      <c r="D61" s="39"/>
      <c r="E61" s="7"/>
      <c r="F61" s="7"/>
      <c r="G61" s="7"/>
      <c r="H61" s="7"/>
      <c r="I61" s="7"/>
      <c r="J61" s="7"/>
      <c r="K61" s="32"/>
      <c r="L61" s="32"/>
      <c r="M61" s="32"/>
      <c r="N61" s="7"/>
      <c r="O61" s="7"/>
      <c r="P61" s="7"/>
      <c r="Q61" s="32"/>
      <c r="R61" s="32"/>
      <c r="S61" s="32"/>
      <c r="T61" s="32"/>
      <c r="U61" s="32"/>
    </row>
    <row r="62" spans="1:48">
      <c r="A62" s="87"/>
      <c r="B62" s="87"/>
      <c r="C62" s="87"/>
      <c r="D62" s="8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48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</row>
    <row r="64" spans="1:48" ht="30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</row>
  </sheetData>
  <mergeCells count="120">
    <mergeCell ref="E4:G4"/>
    <mergeCell ref="H4:J4"/>
    <mergeCell ref="K4:M4"/>
    <mergeCell ref="A1:BC1"/>
    <mergeCell ref="A2:BC2"/>
    <mergeCell ref="AA18:AB18"/>
    <mergeCell ref="AA19:AB19"/>
    <mergeCell ref="AC18:AD18"/>
    <mergeCell ref="AC19:AD19"/>
    <mergeCell ref="AJ18:AP18"/>
    <mergeCell ref="AJ19:AP19"/>
    <mergeCell ref="AV18:BB18"/>
    <mergeCell ref="AV19:BB19"/>
    <mergeCell ref="AA7:AB7"/>
    <mergeCell ref="AA8:AB8"/>
    <mergeCell ref="AC7:AD7"/>
    <mergeCell ref="AC8:AD8"/>
    <mergeCell ref="AJ7:AP7"/>
    <mergeCell ref="AJ8:AP8"/>
    <mergeCell ref="M13:O13"/>
    <mergeCell ref="A14:C15"/>
    <mergeCell ref="A4:D4"/>
    <mergeCell ref="A7:D8"/>
    <mergeCell ref="A5:D6"/>
    <mergeCell ref="A20:C21"/>
    <mergeCell ref="A18:C19"/>
    <mergeCell ref="A16:C17"/>
    <mergeCell ref="D16:F16"/>
    <mergeCell ref="J16:L16"/>
    <mergeCell ref="M16:O16"/>
    <mergeCell ref="M18:O18"/>
    <mergeCell ref="G18:I18"/>
    <mergeCell ref="D18:F18"/>
    <mergeCell ref="M20:O20"/>
    <mergeCell ref="J18:L18"/>
    <mergeCell ref="G16:I16"/>
    <mergeCell ref="T9:T10"/>
    <mergeCell ref="P9:P10"/>
    <mergeCell ref="Q9:Q10"/>
    <mergeCell ref="N7:N8"/>
    <mergeCell ref="R7:R8"/>
    <mergeCell ref="S7:S8"/>
    <mergeCell ref="T7:T8"/>
    <mergeCell ref="Q7:Q8"/>
    <mergeCell ref="O9:O10"/>
    <mergeCell ref="D20:F20"/>
    <mergeCell ref="G20:I20"/>
    <mergeCell ref="J20:L20"/>
    <mergeCell ref="G14:I14"/>
    <mergeCell ref="J14:L14"/>
    <mergeCell ref="M14:O14"/>
    <mergeCell ref="H9:J9"/>
    <mergeCell ref="K9:M9"/>
    <mergeCell ref="H5:J5"/>
    <mergeCell ref="N9:N10"/>
    <mergeCell ref="N5:N6"/>
    <mergeCell ref="D14:F14"/>
    <mergeCell ref="H7:J7"/>
    <mergeCell ref="E5:G5"/>
    <mergeCell ref="G13:I13"/>
    <mergeCell ref="J13:L13"/>
    <mergeCell ref="K5:M5"/>
    <mergeCell ref="E7:G7"/>
    <mergeCell ref="K7:M7"/>
    <mergeCell ref="E9:G9"/>
    <mergeCell ref="A9:D10"/>
    <mergeCell ref="A13:C13"/>
    <mergeCell ref="D13:F13"/>
    <mergeCell ref="P20:P21"/>
    <mergeCell ref="T20:T21"/>
    <mergeCell ref="Q20:Q21"/>
    <mergeCell ref="R20:R21"/>
    <mergeCell ref="S20:S21"/>
    <mergeCell ref="P18:P19"/>
    <mergeCell ref="T18:T19"/>
    <mergeCell ref="P16:P17"/>
    <mergeCell ref="T16:T17"/>
    <mergeCell ref="P14:P15"/>
    <mergeCell ref="T14:T15"/>
    <mergeCell ref="U5:U6"/>
    <mergeCell ref="U7:U8"/>
    <mergeCell ref="U9:U10"/>
    <mergeCell ref="W14:W15"/>
    <mergeCell ref="W16:W17"/>
    <mergeCell ref="W18:W19"/>
    <mergeCell ref="O5:O6"/>
    <mergeCell ref="P5:P6"/>
    <mergeCell ref="Q5:Q6"/>
    <mergeCell ref="O7:O8"/>
    <mergeCell ref="P7:P8"/>
    <mergeCell ref="U18:U19"/>
    <mergeCell ref="V18:V19"/>
    <mergeCell ref="U16:U17"/>
    <mergeCell ref="V16:V17"/>
    <mergeCell ref="U14:U15"/>
    <mergeCell ref="V14:V15"/>
    <mergeCell ref="R5:R6"/>
    <mergeCell ref="S5:S6"/>
    <mergeCell ref="T5:T6"/>
    <mergeCell ref="R9:R10"/>
    <mergeCell ref="S9:S10"/>
    <mergeCell ref="Q14:Q15"/>
    <mergeCell ref="R14:R15"/>
    <mergeCell ref="S14:S15"/>
    <mergeCell ref="Q16:Q17"/>
    <mergeCell ref="R16:R17"/>
    <mergeCell ref="S16:S17"/>
    <mergeCell ref="Q18:Q19"/>
    <mergeCell ref="R18:R19"/>
    <mergeCell ref="S18:S19"/>
    <mergeCell ref="X16:X17"/>
    <mergeCell ref="X18:X19"/>
    <mergeCell ref="X20:X21"/>
    <mergeCell ref="X5:X6"/>
    <mergeCell ref="X7:X8"/>
    <mergeCell ref="X9:X10"/>
    <mergeCell ref="X14:X15"/>
    <mergeCell ref="W20:W21"/>
    <mergeCell ref="U20:U21"/>
    <mergeCell ref="V20:V21"/>
  </mergeCells>
  <phoneticPr fontId="1"/>
  <pageMargins left="0.25" right="0.25" top="0.75" bottom="0.75" header="0.3" footer="0.3"/>
  <pageSetup paperSize="9" scale="89" orientation="landscape" r:id="rId1"/>
  <rowBreaks count="2" manualBreakCount="2">
    <brk id="25" max="23" man="1"/>
    <brk id="64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要項</vt:lpstr>
      <vt:lpstr>選手登録票</vt:lpstr>
      <vt:lpstr>結果報告用紙</vt:lpstr>
      <vt:lpstr>星取表</vt:lpstr>
      <vt:lpstr>星取表!Print_Area</vt:lpstr>
      <vt:lpstr>要項!Print_Area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te052</dc:creator>
  <cp:lastModifiedBy>Shota Satoh</cp:lastModifiedBy>
  <cp:lastPrinted>2024-03-13T15:00:41Z</cp:lastPrinted>
  <dcterms:created xsi:type="dcterms:W3CDTF">2011-11-25T00:29:22Z</dcterms:created>
  <dcterms:modified xsi:type="dcterms:W3CDTF">2024-03-22T21:59:34Z</dcterms:modified>
</cp:coreProperties>
</file>